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439676\Desktop\Brooke\"/>
    </mc:Choice>
  </mc:AlternateContent>
  <xr:revisionPtr revIDLastSave="0" documentId="13_ncr:1_{5EA8B6FF-872C-4CB9-8C40-6951D228F8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" sheetId="1" r:id="rId1"/>
    <sheet name="Transfer Data" sheetId="2" r:id="rId2"/>
    <sheet name="Sheet1" sheetId="3" state="hidden" r:id="rId3"/>
  </sheets>
  <definedNames>
    <definedName name="_xlnm.Print_Area" localSheetId="0">Report!$A$1:$N$49</definedName>
    <definedName name="Z_0E92F9D5_7C7C_49A7_BA82_D70BF509CECE_.wvu.Cols" localSheetId="0" hidden="1">Report!$H:$H</definedName>
    <definedName name="Z_0E92F9D5_7C7C_49A7_BA82_D70BF509CECE_.wvu.PrintArea" localSheetId="0" hidden="1">Report!$A$1:$N$49</definedName>
    <definedName name="Z_31D21251_4787_489A_AA7F_6FD29A5E9366_.wvu.Cols" localSheetId="0" hidden="1">Report!$H:$H</definedName>
    <definedName name="Z_31D21251_4787_489A_AA7F_6FD29A5E9366_.wvu.PrintArea" localSheetId="0" hidden="1">Report!$A$1:$N$49</definedName>
    <definedName name="Z_53DF674B_8DA3_46E3_83FE_383A9D658DD5_.wvu.Cols" localSheetId="0" hidden="1">Report!$H:$H</definedName>
    <definedName name="Z_53DF674B_8DA3_46E3_83FE_383A9D658DD5_.wvu.PrintArea" localSheetId="0" hidden="1">Report!$A$1:$N$49</definedName>
    <definedName name="Z_58704F0D_2399_41F4_8D72_A7C37D8B1011_.wvu.Cols" localSheetId="0" hidden="1">Report!$H:$H</definedName>
    <definedName name="Z_58704F0D_2399_41F4_8D72_A7C37D8B1011_.wvu.PrintArea" localSheetId="0" hidden="1">Report!$A$1:$N$49</definedName>
  </definedNames>
  <calcPr calcId="191029"/>
  <customWorkbookViews>
    <customWorkbookView name="Perrin, Nathan (DPS) - Personal View" guid="{58704F0D-2399-41F4-8D72-A7C37D8B1011}" mergeInterval="0" personalView="1" maximized="1" xWindow="-8" yWindow="-8" windowWidth="1936" windowHeight="1056" activeSheetId="1" showComments="commIndAndComment"/>
    <customWorkbookView name="Buck, Robert - Personal View" guid="{0E92F9D5-7C7C-49A7-BA82-D70BF509CECE}" mergeInterval="0" personalView="1" maximized="1" xWindow="-8" yWindow="-8" windowWidth="1382" windowHeight="744" activeSheetId="1"/>
    <customWorkbookView name="Roberts, Ronald O. - Personal View" guid="{53DF674B-8DA3-46E3-83FE-383A9D658DD5}" mergeInterval="0" personalView="1" maximized="1" xWindow="-8" yWindow="-8" windowWidth="1936" windowHeight="1056" activeSheetId="1"/>
    <customWorkbookView name="Pressman, Jarrett - Personal View" guid="{31D21251-4787-489A-AA7F-6FD29A5E9366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L43" i="1"/>
  <c r="E40" i="1"/>
  <c r="D40" i="1"/>
  <c r="L39" i="1"/>
  <c r="M4" i="1"/>
  <c r="J2" i="1"/>
  <c r="A4" i="2" l="1"/>
  <c r="A8" i="2"/>
  <c r="B8" i="2"/>
  <c r="C8" i="2"/>
  <c r="D8" i="2"/>
  <c r="E8" i="2"/>
  <c r="G8" i="2"/>
  <c r="H8" i="2"/>
  <c r="A16" i="2"/>
  <c r="B16" i="2"/>
  <c r="C16" i="2"/>
  <c r="D16" i="2"/>
  <c r="E16" i="2"/>
  <c r="G16" i="2"/>
  <c r="H16" i="2"/>
  <c r="F16" i="2" l="1"/>
  <c r="F8" i="2"/>
</calcChain>
</file>

<file path=xl/sharedStrings.xml><?xml version="1.0" encoding="utf-8"?>
<sst xmlns="http://schemas.openxmlformats.org/spreadsheetml/2006/main" count="153" uniqueCount="94">
  <si>
    <t xml:space="preserve"> </t>
  </si>
  <si>
    <t>MONTH OF:</t>
  </si>
  <si>
    <t xml:space="preserve">  </t>
  </si>
  <si>
    <t>TOTALS</t>
  </si>
  <si>
    <t>Customer</t>
  </si>
  <si>
    <t>Dollars</t>
  </si>
  <si>
    <t>Arrears Greater Than Sixty Days</t>
  </si>
  <si>
    <t>Final Termination Notices This Month</t>
  </si>
  <si>
    <t>3a.</t>
  </si>
  <si>
    <t>3b.</t>
  </si>
  <si>
    <t>4a.</t>
  </si>
  <si>
    <t>Terminations For Non-Payment - All</t>
  </si>
  <si>
    <t>4b.</t>
  </si>
  <si>
    <t>Term. Other Than Non-Pmt. or Cust. Request</t>
  </si>
  <si>
    <t>4c.</t>
  </si>
  <si>
    <t>4d.</t>
  </si>
  <si>
    <t>5a.</t>
  </si>
  <si>
    <t>5b.</t>
  </si>
  <si>
    <t>6a.</t>
  </si>
  <si>
    <t>Active DPA's At The Beginning Of This Month</t>
  </si>
  <si>
    <t>6b.</t>
  </si>
  <si>
    <t>Deferred Payment Agreements Made</t>
  </si>
  <si>
    <t>6c.</t>
  </si>
  <si>
    <t>6d.</t>
  </si>
  <si>
    <t>6e.</t>
  </si>
  <si>
    <t>Deferred Payment Agreements Satisfied</t>
  </si>
  <si>
    <t>6f.</t>
  </si>
  <si>
    <t>Active DPA's At The End Of This Month</t>
  </si>
  <si>
    <t>6g.</t>
  </si>
  <si>
    <t>7a.</t>
  </si>
  <si>
    <t>7b.</t>
  </si>
  <si>
    <t>7c.</t>
  </si>
  <si>
    <t>Residential Sales</t>
  </si>
  <si>
    <t>9a.</t>
  </si>
  <si>
    <t>Non-Residential Deposits Received This Month</t>
  </si>
  <si>
    <t>9b.</t>
  </si>
  <si>
    <t>New Non-Residential Accounts</t>
  </si>
  <si>
    <t>Residential Bankruptcies</t>
  </si>
  <si>
    <t>9c.</t>
  </si>
  <si>
    <t>Percent Of New Non-Resid. Accts. W/Deposits</t>
  </si>
  <si>
    <t>Percent Of Bankruptcies Compared To All UCB's</t>
  </si>
  <si>
    <t>9d.</t>
  </si>
  <si>
    <t>10a.</t>
  </si>
  <si>
    <t>Non-Residential Bankruptcies This Month</t>
  </si>
  <si>
    <t>10b.</t>
  </si>
  <si>
    <t>Final Bills With Arrears This Month</t>
  </si>
  <si>
    <t xml:space="preserve">Percent Of Non-Resid. Bankruptcies Compared </t>
  </si>
  <si>
    <t>10c.</t>
  </si>
  <si>
    <t>To All Non-Residential UCB Accounts</t>
  </si>
  <si>
    <t>Deposits Received This Month</t>
  </si>
  <si>
    <t>Accounts Eligible For Field Action</t>
  </si>
  <si>
    <t>Percent Of Non-Resid. Accts. W/Deposits</t>
  </si>
  <si>
    <t>RESIDENTIAL SERVICE</t>
  </si>
  <si>
    <t>NON-RESIDENTIAL SERVICE</t>
  </si>
  <si>
    <t>ITEM DESCRIPTION</t>
  </si>
  <si>
    <t>Residential Customers</t>
  </si>
  <si>
    <t>Arrears &gt; 60 Days</t>
  </si>
  <si>
    <t>FTN's Issued</t>
  </si>
  <si>
    <t>Accounts Terminated</t>
  </si>
  <si>
    <t>% of accts terminated</t>
  </si>
  <si>
    <t>Active DPA's</t>
  </si>
  <si>
    <t>Uncollectibles</t>
  </si>
  <si>
    <t>Average Res. Sales</t>
  </si>
  <si>
    <t>Summary of Key Credit &amp; Collections Measures</t>
  </si>
  <si>
    <t>as reported by major energy utilities to the Office of Consumer Services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</si>
  <si>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</si>
  <si>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Residential Customer Collection Data</t>
  </si>
  <si>
    <t>Residential Sales Collection Data</t>
  </si>
  <si>
    <t>MONTHLY  COLLECTIONS  REPORT</t>
  </si>
  <si>
    <t>Unresolved Arrears (FTN Expired)</t>
  </si>
  <si>
    <t>Reconnections for Non-Pmt.</t>
  </si>
  <si>
    <t>Reconnects Due To HEAP or DSS</t>
  </si>
  <si>
    <t>Reconnects Due To Deferred Payment Agrmt.</t>
  </si>
  <si>
    <t>Reconnects Of Non-Payment Customers</t>
  </si>
  <si>
    <t>Deferred Payment Agreements Defaulted</t>
  </si>
  <si>
    <t>Deferred Payment Agreements Reinstated</t>
  </si>
  <si>
    <t>Non-Residential Sales</t>
  </si>
  <si>
    <t>Terminations For Non-Pmt - Service Limiter</t>
  </si>
  <si>
    <t>Not Available</t>
  </si>
  <si>
    <t>NYSEG</t>
  </si>
  <si>
    <t>1.</t>
  </si>
  <si>
    <t>2.</t>
  </si>
  <si>
    <t>Terminations For Non-Pmt - Heat Related</t>
  </si>
  <si>
    <t>5</t>
  </si>
  <si>
    <t>Percent Of DPA's In Arrears &gt; 60 Days</t>
  </si>
  <si>
    <t>Uncollectables This Month</t>
  </si>
  <si>
    <t>Percent Of UCB's with Less Than 1 Year Service</t>
  </si>
  <si>
    <t>Non-Resid. UCB Accounts with One or More DPA</t>
  </si>
  <si>
    <t>Resid. UCB Accounts with One or More DPA</t>
  </si>
  <si>
    <t>8.</t>
  </si>
  <si>
    <t>Final Bills Issued This Month</t>
  </si>
  <si>
    <t>Final Bills With One or More DPA  (last 12 months)</t>
  </si>
  <si>
    <t>11.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</si>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</sst>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&quot;$&quot;#,##0.00"/>
    <numFmt numFmtId="167" formatCode="[$-409]mmmm\-yy;@"/>
  </numFmts>
  <fonts count="34">
    <font>
      <sz val="10"/>
      <name val="Arial"/>
    </font>
    <font>
      <sz val="10"/>
      <name val="Arial"/>
      <family val="2"/>
    </font>
    <font>
      <sz val="12"/>
      <color indexed="16"/>
      <name val="Arial Black"/>
      <family val="2"/>
    </font>
    <font>
      <sz val="10"/>
      <name val="Arial Black"/>
      <family val="2"/>
    </font>
    <font>
      <b/>
      <i/>
      <sz val="10"/>
      <name val="CG Omega"/>
      <family val="2"/>
    </font>
    <font>
      <b/>
      <sz val="10"/>
      <name val="Arial"/>
      <family val="2"/>
    </font>
    <font>
      <b/>
      <sz val="10"/>
      <name val="CG Omega"/>
      <family val="2"/>
    </font>
    <font>
      <b/>
      <sz val="11"/>
      <name val="CG Omega"/>
      <family val="2"/>
    </font>
    <font>
      <b/>
      <i/>
      <sz val="11"/>
      <color indexed="56"/>
      <name val="CG Omega"/>
      <family val="2"/>
    </font>
    <font>
      <sz val="9"/>
      <name val="CG Omega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indexed="8"/>
      <name val="CG Omega"/>
      <family val="2"/>
    </font>
    <font>
      <sz val="10"/>
      <color indexed="8"/>
      <name val="Arial"/>
      <family val="2"/>
    </font>
    <font>
      <b/>
      <sz val="9"/>
      <color indexed="8"/>
      <name val="CG Omega"/>
      <family val="2"/>
    </font>
    <font>
      <b/>
      <sz val="10"/>
      <color indexed="8"/>
      <name val="Arial"/>
      <family val="2"/>
    </font>
    <font>
      <b/>
      <sz val="10"/>
      <color indexed="9"/>
      <name val="CG Omega"/>
      <family val="2"/>
    </font>
    <font>
      <b/>
      <sz val="10"/>
      <color indexed="12"/>
      <name val="CG Omega"/>
      <family val="2"/>
    </font>
    <font>
      <b/>
      <sz val="10"/>
      <color indexed="53"/>
      <name val="CG Omega"/>
      <family val="2"/>
    </font>
    <font>
      <sz val="12"/>
      <color indexed="9"/>
      <name val="Arial Black"/>
      <family val="2"/>
    </font>
    <font>
      <sz val="12"/>
      <color indexed="12"/>
      <name val="Arial Black"/>
      <family val="2"/>
    </font>
    <font>
      <sz val="12"/>
      <color indexed="53"/>
      <name val="Arial Black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Helv"/>
    </font>
    <font>
      <b/>
      <i/>
      <sz val="11"/>
      <name val="Arial"/>
      <family val="2"/>
    </font>
    <font>
      <b/>
      <sz val="9"/>
      <name val="CG Omega"/>
    </font>
    <font>
      <b/>
      <sz val="9"/>
      <name val="CG Omega"/>
      <family val="2"/>
    </font>
    <font>
      <sz val="9"/>
      <name val="CG Omega"/>
    </font>
    <font>
      <sz val="9"/>
      <color rgb="FFFF0000"/>
      <name val="CG Omega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3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0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26" fillId="0" borderId="0" applyFont="0" applyFill="0" applyBorder="0" applyAlignment="0" applyProtection="0"/>
    <xf numFmtId="0" fontId="25" fillId="0" borderId="0"/>
    <xf numFmtId="0" fontId="27" fillId="0" borderId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  <xf numFmtId="3" fontId="5" fillId="0" borderId="0" xfId="0" applyNumberFormat="1" applyFont="1"/>
    <xf numFmtId="0" fontId="5" fillId="0" borderId="0" xfId="0" applyFont="1"/>
    <xf numFmtId="164" fontId="0" fillId="0" borderId="1" xfId="0" applyNumberFormat="1" applyBorder="1"/>
    <xf numFmtId="0" fontId="0" fillId="0" borderId="1" xfId="0" applyBorder="1"/>
    <xf numFmtId="0" fontId="0" fillId="2" borderId="0" xfId="0" applyFill="1"/>
    <xf numFmtId="0" fontId="9" fillId="2" borderId="0" xfId="0" applyFont="1" applyFill="1"/>
    <xf numFmtId="0" fontId="0" fillId="4" borderId="2" xfId="0" applyFill="1" applyBorder="1"/>
    <xf numFmtId="0" fontId="0" fillId="3" borderId="2" xfId="0" applyFill="1" applyBorder="1"/>
    <xf numFmtId="3" fontId="6" fillId="5" borderId="3" xfId="0" applyNumberFormat="1" applyFont="1" applyFill="1" applyBorder="1" applyAlignment="1">
      <alignment horizontal="center"/>
    </xf>
    <xf numFmtId="49" fontId="6" fillId="5" borderId="3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164" fontId="9" fillId="0" borderId="0" xfId="0" applyNumberFormat="1" applyFont="1"/>
    <xf numFmtId="0" fontId="11" fillId="0" borderId="0" xfId="0" applyFont="1"/>
    <xf numFmtId="0" fontId="12" fillId="0" borderId="0" xfId="0" applyFont="1"/>
    <xf numFmtId="0" fontId="12" fillId="6" borderId="0" xfId="0" applyFont="1" applyFill="1"/>
    <xf numFmtId="0" fontId="12" fillId="2" borderId="0" xfId="0" applyFont="1" applyFill="1"/>
    <xf numFmtId="0" fontId="13" fillId="0" borderId="0" xfId="0" applyFont="1"/>
    <xf numFmtId="0" fontId="12" fillId="6" borderId="4" xfId="0" applyFont="1" applyFill="1" applyBorder="1"/>
    <xf numFmtId="0" fontId="14" fillId="2" borderId="0" xfId="0" applyFont="1" applyFill="1"/>
    <xf numFmtId="0" fontId="15" fillId="0" borderId="0" xfId="0" applyFont="1"/>
    <xf numFmtId="3" fontId="10" fillId="7" borderId="5" xfId="0" applyNumberFormat="1" applyFont="1" applyFill="1" applyBorder="1"/>
    <xf numFmtId="0" fontId="12" fillId="7" borderId="4" xfId="0" applyFont="1" applyFill="1" applyBorder="1"/>
    <xf numFmtId="0" fontId="12" fillId="7" borderId="6" xfId="0" applyFont="1" applyFill="1" applyBorder="1"/>
    <xf numFmtId="0" fontId="14" fillId="7" borderId="6" xfId="0" applyFont="1" applyFill="1" applyBorder="1"/>
    <xf numFmtId="0" fontId="0" fillId="7" borderId="8" xfId="0" applyFill="1" applyBorder="1"/>
    <xf numFmtId="0" fontId="12" fillId="7" borderId="7" xfId="0" applyFont="1" applyFill="1" applyBorder="1"/>
    <xf numFmtId="0" fontId="0" fillId="3" borderId="9" xfId="0" applyFill="1" applyBorder="1"/>
    <xf numFmtId="0" fontId="0" fillId="7" borderId="11" xfId="0" applyFill="1" applyBorder="1" applyAlignment="1">
      <alignment horizontal="left"/>
    </xf>
    <xf numFmtId="164" fontId="0" fillId="7" borderId="12" xfId="0" applyNumberFormat="1" applyFill="1" applyBorder="1"/>
    <xf numFmtId="0" fontId="0" fillId="4" borderId="13" xfId="0" applyFill="1" applyBorder="1" applyAlignment="1">
      <alignment horizontal="left"/>
    </xf>
    <xf numFmtId="164" fontId="6" fillId="5" borderId="14" xfId="0" applyNumberFormat="1" applyFont="1" applyFill="1" applyBorder="1" applyAlignment="1">
      <alignment horizontal="center"/>
    </xf>
    <xf numFmtId="49" fontId="0" fillId="7" borderId="11" xfId="0" applyNumberFormat="1" applyFill="1" applyBorder="1" applyAlignment="1">
      <alignment horizontal="left"/>
    </xf>
    <xf numFmtId="49" fontId="14" fillId="7" borderId="11" xfId="0" applyNumberFormat="1" applyFont="1" applyFill="1" applyBorder="1" applyAlignment="1">
      <alignment horizontal="left"/>
    </xf>
    <xf numFmtId="49" fontId="12" fillId="7" borderId="11" xfId="0" applyNumberFormat="1" applyFont="1" applyFill="1" applyBorder="1" applyAlignment="1">
      <alignment horizontal="left"/>
    </xf>
    <xf numFmtId="0" fontId="12" fillId="7" borderId="11" xfId="0" applyFont="1" applyFill="1" applyBorder="1"/>
    <xf numFmtId="49" fontId="12" fillId="7" borderId="15" xfId="0" applyNumberFormat="1" applyFont="1" applyFill="1" applyBorder="1" applyAlignment="1">
      <alignment horizontal="left"/>
    </xf>
    <xf numFmtId="17" fontId="17" fillId="0" borderId="0" xfId="0" applyNumberFormat="1" applyFont="1" applyAlignment="1">
      <alignment horizontal="center"/>
    </xf>
    <xf numFmtId="17" fontId="18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4" borderId="9" xfId="0" applyFill="1" applyBorder="1"/>
    <xf numFmtId="0" fontId="0" fillId="4" borderId="16" xfId="0" applyFill="1" applyBorder="1" applyAlignment="1">
      <alignment horizontal="left"/>
    </xf>
    <xf numFmtId="0" fontId="0" fillId="9" borderId="16" xfId="0" applyFill="1" applyBorder="1" applyAlignment="1">
      <alignment horizontal="left"/>
    </xf>
    <xf numFmtId="0" fontId="0" fillId="9" borderId="9" xfId="0" applyFill="1" applyBorder="1"/>
    <xf numFmtId="0" fontId="0" fillId="9" borderId="13" xfId="0" applyFill="1" applyBorder="1" applyAlignment="1">
      <alignment horizontal="left"/>
    </xf>
    <xf numFmtId="0" fontId="0" fillId="9" borderId="2" xfId="0" applyFill="1" applyBorder="1"/>
    <xf numFmtId="0" fontId="23" fillId="0" borderId="0" xfId="0" applyFont="1"/>
    <xf numFmtId="0" fontId="1" fillId="0" borderId="0" xfId="0" applyFont="1"/>
    <xf numFmtId="0" fontId="24" fillId="0" borderId="0" xfId="0" applyFont="1" applyAlignment="1" applyProtection="1">
      <alignment horizontal="center"/>
    </xf>
    <xf numFmtId="0" fontId="23" fillId="0" borderId="0" xfId="0" applyFont="1" applyProtection="1"/>
    <xf numFmtId="17" fontId="23" fillId="11" borderId="18" xfId="0" quotePrefix="1" applyNumberFormat="1" applyFont="1" applyFill="1" applyBorder="1" applyAlignment="1">
      <alignment horizontal="center" wrapText="1"/>
    </xf>
    <xf numFmtId="0" fontId="23" fillId="11" borderId="19" xfId="0" applyFont="1" applyFill="1" applyBorder="1" applyAlignment="1">
      <alignment horizontal="center" wrapText="1"/>
    </xf>
    <xf numFmtId="0" fontId="23" fillId="11" borderId="20" xfId="0" applyFont="1" applyFill="1" applyBorder="1" applyAlignment="1">
      <alignment horizontal="center" wrapText="1"/>
    </xf>
    <xf numFmtId="0" fontId="24" fillId="11" borderId="21" xfId="0" applyFont="1" applyFill="1" applyBorder="1"/>
    <xf numFmtId="3" fontId="23" fillId="0" borderId="0" xfId="0" applyNumberFormat="1" applyFont="1" applyAlignment="1">
      <alignment horizontal="center"/>
    </xf>
    <xf numFmtId="3" fontId="23" fillId="12" borderId="0" xfId="0" applyNumberFormat="1" applyFont="1" applyFill="1" applyAlignment="1">
      <alignment horizontal="center"/>
    </xf>
    <xf numFmtId="10" fontId="23" fillId="0" borderId="0" xfId="0" applyNumberFormat="1" applyFont="1" applyAlignment="1">
      <alignment horizontal="center"/>
    </xf>
    <xf numFmtId="17" fontId="23" fillId="11" borderId="22" xfId="0" quotePrefix="1" applyNumberFormat="1" applyFont="1" applyFill="1" applyBorder="1" applyAlignment="1">
      <alignment horizontal="center" wrapText="1"/>
    </xf>
    <xf numFmtId="0" fontId="24" fillId="11" borderId="6" xfId="0" applyFont="1" applyFill="1" applyBorder="1"/>
    <xf numFmtId="164" fontId="23" fillId="0" borderId="0" xfId="0" applyNumberFormat="1" applyFont="1" applyAlignment="1">
      <alignment horizontal="center"/>
    </xf>
    <xf numFmtId="164" fontId="23" fillId="12" borderId="0" xfId="0" applyNumberFormat="1" applyFont="1" applyFill="1" applyAlignment="1">
      <alignment horizontal="center"/>
    </xf>
    <xf numFmtId="166" fontId="23" fillId="0" borderId="0" xfId="0" applyNumberFormat="1" applyFont="1" applyAlignment="1">
      <alignment horizontal="center"/>
    </xf>
    <xf numFmtId="0" fontId="14" fillId="7" borderId="11" xfId="0" applyFont="1" applyFill="1" applyBorder="1"/>
    <xf numFmtId="165" fontId="9" fillId="7" borderId="6" xfId="1" applyNumberFormat="1" applyFont="1" applyFill="1" applyBorder="1" applyAlignment="1">
      <alignment horizontal="right"/>
    </xf>
    <xf numFmtId="164" fontId="9" fillId="7" borderId="12" xfId="1" applyNumberFormat="1" applyFont="1" applyFill="1" applyBorder="1" applyAlignment="1">
      <alignment horizontal="right"/>
    </xf>
    <xf numFmtId="3" fontId="7" fillId="7" borderId="9" xfId="0" applyNumberFormat="1" applyFont="1" applyFill="1" applyBorder="1" applyAlignment="1">
      <alignment horizontal="center"/>
    </xf>
    <xf numFmtId="164" fontId="7" fillId="7" borderId="10" xfId="0" applyNumberFormat="1" applyFont="1" applyFill="1" applyBorder="1" applyAlignment="1">
      <alignment horizontal="center"/>
    </xf>
    <xf numFmtId="0" fontId="4" fillId="0" borderId="0" xfId="0" applyFont="1"/>
    <xf numFmtId="14" fontId="0" fillId="0" borderId="0" xfId="0" applyNumberFormat="1"/>
    <xf numFmtId="0" fontId="16" fillId="8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49" fontId="7" fillId="7" borderId="9" xfId="0" applyNumberFormat="1" applyFont="1" applyFill="1" applyBorder="1" applyAlignment="1">
      <alignment horizontal="centerContinuous"/>
    </xf>
    <xf numFmtId="164" fontId="7" fillId="7" borderId="10" xfId="0" applyNumberFormat="1" applyFont="1" applyFill="1" applyBorder="1" applyAlignment="1">
      <alignment horizontal="centerContinuous"/>
    </xf>
    <xf numFmtId="0" fontId="8" fillId="0" borderId="0" xfId="0" applyFont="1" applyAlignment="1">
      <alignment horizontal="center"/>
    </xf>
    <xf numFmtId="0" fontId="0" fillId="3" borderId="0" xfId="0" applyFill="1"/>
    <xf numFmtId="3" fontId="0" fillId="7" borderId="0" xfId="0" applyNumberFormat="1" applyFill="1"/>
    <xf numFmtId="0" fontId="0" fillId="7" borderId="0" xfId="0" applyFill="1"/>
    <xf numFmtId="164" fontId="10" fillId="7" borderId="23" xfId="0" applyNumberFormat="1" applyFont="1" applyFill="1" applyBorder="1"/>
    <xf numFmtId="0" fontId="1" fillId="7" borderId="5" xfId="0" applyFont="1" applyFill="1" applyBorder="1"/>
    <xf numFmtId="164" fontId="1" fillId="7" borderId="12" xfId="0" applyNumberFormat="1" applyFont="1" applyFill="1" applyBorder="1"/>
    <xf numFmtId="0" fontId="14" fillId="7" borderId="0" xfId="0" applyFont="1" applyFill="1"/>
    <xf numFmtId="3" fontId="29" fillId="10" borderId="6" xfId="3" applyNumberFormat="1" applyFont="1" applyFill="1" applyBorder="1" applyAlignment="1">
      <alignment horizontal="right"/>
    </xf>
    <xf numFmtId="164" fontId="29" fillId="10" borderId="23" xfId="3" applyNumberFormat="1" applyFont="1" applyFill="1" applyBorder="1"/>
    <xf numFmtId="0" fontId="30" fillId="2" borderId="0" xfId="0" applyFont="1" applyFill="1"/>
    <xf numFmtId="49" fontId="30" fillId="7" borderId="11" xfId="0" applyNumberFormat="1" applyFont="1" applyFill="1" applyBorder="1" applyAlignment="1">
      <alignment horizontal="left"/>
    </xf>
    <xf numFmtId="0" fontId="30" fillId="7" borderId="0" xfId="0" applyFont="1" applyFill="1"/>
    <xf numFmtId="0" fontId="30" fillId="7" borderId="6" xfId="0" applyFont="1" applyFill="1" applyBorder="1"/>
    <xf numFmtId="165" fontId="29" fillId="10" borderId="6" xfId="1" applyNumberFormat="1" applyFont="1" applyFill="1" applyBorder="1"/>
    <xf numFmtId="164" fontId="29" fillId="10" borderId="12" xfId="3" applyNumberFormat="1" applyFont="1" applyFill="1" applyBorder="1"/>
    <xf numFmtId="0" fontId="12" fillId="7" borderId="0" xfId="0" applyFont="1" applyFill="1"/>
    <xf numFmtId="3" fontId="31" fillId="7" borderId="6" xfId="0" applyNumberFormat="1" applyFont="1" applyFill="1" applyBorder="1"/>
    <xf numFmtId="49" fontId="9" fillId="7" borderId="11" xfId="0" applyNumberFormat="1" applyFont="1" applyFill="1" applyBorder="1" applyAlignment="1">
      <alignment horizontal="left"/>
    </xf>
    <xf numFmtId="0" fontId="9" fillId="7" borderId="0" xfId="0" applyFont="1" applyFill="1"/>
    <xf numFmtId="0" fontId="9" fillId="7" borderId="6" xfId="0" applyFont="1" applyFill="1" applyBorder="1"/>
    <xf numFmtId="164" fontId="9" fillId="7" borderId="12" xfId="0" applyNumberFormat="1" applyFont="1" applyFill="1" applyBorder="1"/>
    <xf numFmtId="164" fontId="29" fillId="10" borderId="23" xfId="3" applyNumberFormat="1" applyFont="1" applyFill="1" applyBorder="1" applyAlignment="1">
      <alignment horizontal="right"/>
    </xf>
    <xf numFmtId="0" fontId="32" fillId="2" borderId="0" xfId="0" applyFont="1" applyFill="1"/>
    <xf numFmtId="0" fontId="33" fillId="0" borderId="0" xfId="0" applyFont="1"/>
    <xf numFmtId="164" fontId="31" fillId="7" borderId="23" xfId="0" applyNumberFormat="1" applyFont="1" applyFill="1" applyBorder="1"/>
    <xf numFmtId="3" fontId="31" fillId="10" borderId="6" xfId="1" applyNumberFormat="1" applyFont="1" applyFill="1" applyBorder="1"/>
    <xf numFmtId="164" fontId="31" fillId="10" borderId="6" xfId="1" applyNumberFormat="1" applyFont="1" applyFill="1" applyBorder="1"/>
    <xf numFmtId="0" fontId="9" fillId="7" borderId="11" xfId="0" applyFont="1" applyFill="1" applyBorder="1"/>
    <xf numFmtId="165" fontId="29" fillId="10" borderId="6" xfId="1" applyNumberFormat="1" applyFont="1" applyFill="1" applyBorder="1" applyAlignment="1">
      <alignment horizontal="right"/>
    </xf>
    <xf numFmtId="3" fontId="31" fillId="7" borderId="6" xfId="3" applyNumberFormat="1" applyFont="1" applyFill="1" applyBorder="1" applyAlignment="1">
      <alignment horizontal="right"/>
    </xf>
    <xf numFmtId="3" fontId="29" fillId="10" borderId="6" xfId="1" applyNumberFormat="1" applyFont="1" applyFill="1" applyBorder="1"/>
    <xf numFmtId="0" fontId="30" fillId="7" borderId="11" xfId="0" applyFont="1" applyFill="1" applyBorder="1"/>
    <xf numFmtId="3" fontId="30" fillId="10" borderId="6" xfId="1" applyNumberFormat="1" applyFont="1" applyFill="1" applyBorder="1"/>
    <xf numFmtId="164" fontId="30" fillId="10" borderId="23" xfId="3" applyNumberFormat="1" applyFont="1" applyFill="1" applyBorder="1"/>
    <xf numFmtId="165" fontId="30" fillId="0" borderId="6" xfId="1" applyNumberFormat="1" applyFont="1" applyFill="1" applyBorder="1" applyAlignment="1">
      <alignment horizontal="right"/>
    </xf>
    <xf numFmtId="164" fontId="9" fillId="7" borderId="23" xfId="3" applyNumberFormat="1" applyFont="1" applyFill="1" applyBorder="1" applyAlignment="1">
      <alignment horizontal="right"/>
    </xf>
    <xf numFmtId="1" fontId="30" fillId="10" borderId="6" xfId="1" applyNumberFormat="1" applyFont="1" applyFill="1" applyBorder="1" applyAlignment="1">
      <alignment horizontal="right"/>
    </xf>
    <xf numFmtId="164" fontId="30" fillId="10" borderId="6" xfId="1" applyNumberFormat="1" applyFont="1" applyFill="1" applyBorder="1" applyAlignment="1">
      <alignment horizontal="right"/>
    </xf>
    <xf numFmtId="1" fontId="9" fillId="10" borderId="6" xfId="1" quotePrefix="1" applyNumberFormat="1" applyFont="1" applyFill="1" applyBorder="1" applyAlignment="1">
      <alignment horizontal="right"/>
    </xf>
    <xf numFmtId="164" fontId="29" fillId="10" borderId="6" xfId="1" applyNumberFormat="1" applyFont="1" applyFill="1" applyBorder="1"/>
    <xf numFmtId="164" fontId="10" fillId="10" borderId="12" xfId="0" applyNumberFormat="1" applyFont="1" applyFill="1" applyBorder="1"/>
    <xf numFmtId="3" fontId="9" fillId="10" borderId="6" xfId="1" applyNumberFormat="1" applyFont="1" applyFill="1" applyBorder="1"/>
    <xf numFmtId="3" fontId="31" fillId="10" borderId="6" xfId="3" applyNumberFormat="1" applyFont="1" applyFill="1" applyBorder="1" applyAlignment="1">
      <alignment horizontal="right"/>
    </xf>
    <xf numFmtId="164" fontId="31" fillId="10" borderId="23" xfId="3" applyNumberFormat="1" applyFont="1" applyFill="1" applyBorder="1" applyAlignment="1">
      <alignment horizontal="right"/>
    </xf>
    <xf numFmtId="165" fontId="9" fillId="10" borderId="6" xfId="1" applyNumberFormat="1" applyFont="1" applyFill="1" applyBorder="1" applyAlignment="1">
      <alignment horizontal="right"/>
    </xf>
    <xf numFmtId="164" fontId="9" fillId="10" borderId="12" xfId="1" applyNumberFormat="1" applyFont="1" applyFill="1" applyBorder="1" applyAlignment="1">
      <alignment horizontal="right"/>
    </xf>
    <xf numFmtId="165" fontId="30" fillId="10" borderId="6" xfId="1" applyNumberFormat="1" applyFont="1" applyFill="1" applyBorder="1" applyAlignment="1">
      <alignment horizontal="right"/>
    </xf>
    <xf numFmtId="164" fontId="30" fillId="10" borderId="12" xfId="1" applyNumberFormat="1" applyFont="1" applyFill="1" applyBorder="1" applyAlignment="1">
      <alignment horizontal="right"/>
    </xf>
    <xf numFmtId="6" fontId="1" fillId="0" borderId="0" xfId="0" applyNumberFormat="1" applyFont="1"/>
    <xf numFmtId="10" fontId="9" fillId="10" borderId="6" xfId="7" applyNumberFormat="1" applyFont="1" applyFill="1" applyBorder="1"/>
    <xf numFmtId="10" fontId="9" fillId="10" borderId="12" xfId="7" applyNumberFormat="1" applyFont="1" applyFill="1" applyBorder="1"/>
    <xf numFmtId="6" fontId="5" fillId="0" borderId="0" xfId="0" applyNumberFormat="1" applyFont="1"/>
    <xf numFmtId="164" fontId="30" fillId="7" borderId="12" xfId="0" applyNumberFormat="1" applyFont="1" applyFill="1" applyBorder="1"/>
    <xf numFmtId="10" fontId="31" fillId="10" borderId="6" xfId="7" applyNumberFormat="1" applyFont="1" applyFill="1" applyBorder="1"/>
    <xf numFmtId="10" fontId="31" fillId="10" borderId="12" xfId="7" applyNumberFormat="1" applyFont="1" applyFill="1" applyBorder="1"/>
    <xf numFmtId="164" fontId="30" fillId="10" borderId="12" xfId="3" applyNumberFormat="1" applyFont="1" applyFill="1" applyBorder="1"/>
    <xf numFmtId="164" fontId="31" fillId="7" borderId="12" xfId="0" applyNumberFormat="1" applyFont="1" applyFill="1" applyBorder="1"/>
    <xf numFmtId="10" fontId="9" fillId="10" borderId="0" xfId="7" applyNumberFormat="1" applyFont="1" applyFill="1" applyBorder="1"/>
    <xf numFmtId="10" fontId="9" fillId="7" borderId="12" xfId="7" applyNumberFormat="1" applyFont="1" applyFill="1" applyBorder="1"/>
    <xf numFmtId="164" fontId="9" fillId="10" borderId="12" xfId="3" applyNumberFormat="1" applyFont="1" applyFill="1" applyBorder="1"/>
    <xf numFmtId="10" fontId="31" fillId="7" borderId="12" xfId="7" applyNumberFormat="1" applyFont="1" applyFill="1" applyBorder="1"/>
    <xf numFmtId="0" fontId="10" fillId="7" borderId="6" xfId="0" applyFont="1" applyFill="1" applyBorder="1"/>
    <xf numFmtId="164" fontId="9" fillId="7" borderId="23" xfId="0" applyNumberFormat="1" applyFont="1" applyFill="1" applyBorder="1"/>
    <xf numFmtId="164" fontId="9" fillId="10" borderId="23" xfId="1" applyNumberFormat="1" applyFont="1" applyFill="1" applyBorder="1" applyAlignment="1">
      <alignment horizontal="right"/>
    </xf>
    <xf numFmtId="3" fontId="29" fillId="10" borderId="17" xfId="1" applyNumberFormat="1" applyFont="1" applyFill="1" applyBorder="1" applyAlignment="1"/>
    <xf numFmtId="164" fontId="29" fillId="10" borderId="12" xfId="1" applyNumberFormat="1" applyFont="1" applyFill="1" applyBorder="1" applyAlignment="1"/>
    <xf numFmtId="165" fontId="31" fillId="10" borderId="6" xfId="1" applyNumberFormat="1" applyFont="1" applyFill="1" applyBorder="1" applyAlignment="1">
      <alignment horizontal="right"/>
    </xf>
    <xf numFmtId="164" fontId="31" fillId="10" borderId="23" xfId="1" applyNumberFormat="1" applyFont="1" applyFill="1" applyBorder="1" applyAlignment="1">
      <alignment horizontal="right"/>
    </xf>
    <xf numFmtId="165" fontId="9" fillId="7" borderId="12" xfId="1" applyNumberFormat="1" applyFont="1" applyFill="1" applyBorder="1" applyAlignment="1">
      <alignment horizontal="right"/>
    </xf>
    <xf numFmtId="164" fontId="29" fillId="10" borderId="23" xfId="1" applyNumberFormat="1" applyFont="1" applyFill="1" applyBorder="1" applyAlignment="1">
      <alignment horizontal="right"/>
    </xf>
    <xf numFmtId="0" fontId="9" fillId="6" borderId="0" xfId="0" applyFont="1" applyFill="1"/>
    <xf numFmtId="164" fontId="9" fillId="0" borderId="12" xfId="3" applyNumberFormat="1" applyFont="1" applyFill="1" applyBorder="1"/>
    <xf numFmtId="165" fontId="9" fillId="7" borderId="6" xfId="1" applyNumberFormat="1" applyFont="1" applyFill="1" applyBorder="1"/>
    <xf numFmtId="164" fontId="9" fillId="7" borderId="12" xfId="3" applyNumberFormat="1" applyFont="1" applyFill="1" applyBorder="1"/>
    <xf numFmtId="6" fontId="29" fillId="10" borderId="12" xfId="3" applyNumberFormat="1" applyFont="1" applyFill="1" applyBorder="1"/>
    <xf numFmtId="164" fontId="31" fillId="10" borderId="12" xfId="3" applyNumberFormat="1" applyFont="1" applyFill="1" applyBorder="1"/>
    <xf numFmtId="49" fontId="9" fillId="7" borderId="15" xfId="0" applyNumberFormat="1" applyFont="1" applyFill="1" applyBorder="1" applyAlignment="1">
      <alignment horizontal="left"/>
    </xf>
    <xf numFmtId="0" fontId="9" fillId="7" borderId="4" xfId="0" applyFont="1" applyFill="1" applyBorder="1"/>
    <xf numFmtId="0" fontId="9" fillId="7" borderId="7" xfId="0" applyFont="1" applyFill="1" applyBorder="1"/>
    <xf numFmtId="165" fontId="9" fillId="7" borderId="7" xfId="1" applyNumberFormat="1" applyFont="1" applyFill="1" applyBorder="1"/>
    <xf numFmtId="164" fontId="9" fillId="7" borderId="24" xfId="3" applyNumberFormat="1" applyFont="1" applyFill="1" applyBorder="1"/>
    <xf numFmtId="3" fontId="31" fillId="10" borderId="7" xfId="3" applyNumberFormat="1" applyFont="1" applyFill="1" applyBorder="1" applyAlignment="1">
      <alignment horizontal="right"/>
    </xf>
    <xf numFmtId="164" fontId="31" fillId="10" borderId="25" xfId="3" applyNumberFormat="1" applyFont="1" applyFill="1" applyBorder="1" applyAlignment="1">
      <alignment horizontal="right"/>
    </xf>
    <xf numFmtId="0" fontId="9" fillId="6" borderId="4" xfId="0" applyFont="1" applyFill="1" applyBorder="1"/>
    <xf numFmtId="0" fontId="9" fillId="0" borderId="9" xfId="0" applyFont="1" applyBorder="1"/>
    <xf numFmtId="0" fontId="19" fillId="8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24" fillId="11" borderId="0" xfId="0" applyFont="1" applyFill="1" applyAlignment="1">
      <alignment horizontal="center" vertical="center"/>
    </xf>
    <xf numFmtId="0" fontId="24" fillId="11" borderId="0" xfId="0" applyFont="1" applyFill="1" applyAlignment="1" applyProtection="1">
      <alignment horizontal="center"/>
    </xf>
    <xf numFmtId="0" fontId="23" fillId="11" borderId="0" xfId="0" applyFont="1" applyFill="1" applyAlignment="1">
      <alignment horizontal="center"/>
    </xf>
    <xf numFmtId="167" fontId="28" fillId="11" borderId="0" xfId="0" quotePrefix="1" applyNumberFormat="1" applyFont="1" applyFill="1" applyAlignment="1">
      <alignment horizontal="center"/>
    </xf>
    <xf numFmtId="167" fontId="23" fillId="11" borderId="0" xfId="0" applyNumberFormat="1" applyFont="1" applyFill="1" applyAlignment="1">
      <alignment horizontal="center"/>
    </xf>
  </cellXfs>
  <cellStyles count="9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Percent" xfId="7" builtinId="5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811799</xdr:colOff>
      <xdr:row>32</xdr:row>
      <xdr:rowOff>105592</xdr:rowOff>
    </xdr:from>
    <xdr:ext cx="195169" cy="3008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B3EB1B-EF12-40A6-B8E4-E09B323D91F9}"/>
            </a:ext>
          </a:extLst>
        </xdr:cNvPr>
        <xdr:cNvSpPr txBox="1"/>
      </xdr:nvSpPr>
      <xdr:spPr>
        <a:xfrm>
          <a:off x="5572125" y="63519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zoomScaleNormal="100" workbookViewId="0">
      <selection activeCell="E5" sqref="E5"/>
    </sheetView>
  </sheetViews>
  <sheetFormatPr defaultRowHeight="12.75"/>
  <cols>
    <col min="1" max="1" width="3.85546875" customWidth="1"/>
    <col min="2" max="2" width="41.140625" customWidth="1"/>
    <col min="3" max="3" width="1.28515625" customWidth="1"/>
    <col min="4" max="4" width="15.7109375" style="6" customWidth="1"/>
    <col min="5" max="5" width="15.7109375" style="7" customWidth="1"/>
    <col min="6" max="6" width="1.28515625" customWidth="1"/>
    <col min="7" max="7" width="14.28515625" customWidth="1"/>
    <col min="8" max="8" width="0.140625" hidden="1" customWidth="1"/>
    <col min="9" max="9" width="3.28515625" customWidth="1"/>
    <col min="10" max="10" width="40.28515625" customWidth="1"/>
    <col min="11" max="11" width="1.28515625" customWidth="1"/>
    <col min="12" max="12" width="15.7109375" customWidth="1"/>
    <col min="13" max="13" width="15.7109375" style="7" customWidth="1"/>
    <col min="14" max="14" width="1.42578125" customWidth="1"/>
  </cols>
  <sheetData>
    <row r="1" spans="1:15" ht="19.5">
      <c r="A1" s="169" t="s">
        <v>68</v>
      </c>
      <c r="B1" s="169"/>
      <c r="C1" s="169"/>
      <c r="D1" s="169"/>
      <c r="E1" s="169"/>
      <c r="F1" s="169"/>
      <c r="I1" s="170" t="s">
        <v>68</v>
      </c>
      <c r="J1" s="170"/>
      <c r="K1" s="170"/>
      <c r="L1" s="170"/>
      <c r="M1" s="170"/>
      <c r="N1" s="170"/>
    </row>
    <row r="2" spans="1:15" ht="19.5">
      <c r="A2" s="1"/>
      <c r="B2" s="48" t="s">
        <v>79</v>
      </c>
      <c r="C2" s="2"/>
      <c r="D2" s="3"/>
      <c r="E2" s="4"/>
      <c r="F2" s="2"/>
      <c r="I2" s="1"/>
      <c r="J2" s="49" t="str">
        <f>+B2</f>
        <v>NYSEG</v>
      </c>
      <c r="K2" s="2"/>
      <c r="L2" s="2"/>
      <c r="M2" s="4"/>
      <c r="N2" s="2"/>
      <c r="O2" s="4"/>
    </row>
    <row r="3" spans="1:15">
      <c r="A3" s="5"/>
      <c r="B3" s="77"/>
      <c r="E3" s="7" t="s">
        <v>0</v>
      </c>
      <c r="G3" s="78"/>
      <c r="I3" s="5"/>
      <c r="J3" s="77"/>
    </row>
    <row r="4" spans="1:15">
      <c r="A4" s="5"/>
      <c r="B4" s="79" t="s">
        <v>52</v>
      </c>
      <c r="D4" s="8" t="s">
        <v>1</v>
      </c>
      <c r="E4" s="46">
        <v>45139</v>
      </c>
      <c r="I4" s="5"/>
      <c r="J4" s="80" t="s">
        <v>53</v>
      </c>
      <c r="L4" s="9" t="s">
        <v>1</v>
      </c>
      <c r="M4" s="47">
        <f>E4</f>
        <v>45139</v>
      </c>
    </row>
    <row r="5" spans="1:15" ht="13.5" thickBot="1">
      <c r="A5" s="5"/>
      <c r="E5" s="10" t="s">
        <v>2</v>
      </c>
      <c r="F5" s="11"/>
      <c r="I5" s="5"/>
      <c r="M5" s="10"/>
      <c r="N5" s="11"/>
    </row>
    <row r="6" spans="1:15" ht="15">
      <c r="A6" s="51"/>
      <c r="B6" s="50"/>
      <c r="C6" s="36"/>
      <c r="D6" s="75" t="s">
        <v>3</v>
      </c>
      <c r="E6" s="76"/>
      <c r="F6" s="12"/>
      <c r="I6" s="52"/>
      <c r="J6" s="53"/>
      <c r="K6" s="36"/>
      <c r="L6" s="81" t="s">
        <v>3</v>
      </c>
      <c r="M6" s="82"/>
      <c r="N6" s="12"/>
    </row>
    <row r="7" spans="1:15" ht="15" thickBot="1">
      <c r="A7" s="37"/>
      <c r="B7" s="83" t="s">
        <v>54</v>
      </c>
      <c r="C7" s="84"/>
      <c r="D7" s="85"/>
      <c r="E7" s="38"/>
      <c r="F7" s="13"/>
      <c r="I7" s="37"/>
      <c r="J7" s="83" t="s">
        <v>54</v>
      </c>
      <c r="K7" s="84"/>
      <c r="L7" s="86"/>
      <c r="M7" s="38"/>
      <c r="N7" s="13"/>
    </row>
    <row r="8" spans="1:15" ht="13.5" thickBot="1">
      <c r="A8" s="39"/>
      <c r="B8" s="14"/>
      <c r="C8" s="15"/>
      <c r="D8" s="16" t="s">
        <v>4</v>
      </c>
      <c r="E8" s="40" t="s">
        <v>5</v>
      </c>
      <c r="F8" s="13"/>
      <c r="I8" s="54"/>
      <c r="J8" s="55"/>
      <c r="K8" s="15"/>
      <c r="L8" s="17" t="s">
        <v>4</v>
      </c>
      <c r="M8" s="40" t="s">
        <v>5</v>
      </c>
      <c r="N8" s="13"/>
    </row>
    <row r="9" spans="1:15" ht="13.5" thickTop="1">
      <c r="A9" s="41"/>
      <c r="B9" s="86"/>
      <c r="C9" s="34"/>
      <c r="D9" s="30"/>
      <c r="E9" s="87"/>
      <c r="F9" s="12"/>
      <c r="I9" s="41"/>
      <c r="J9" s="86"/>
      <c r="K9" s="34"/>
      <c r="L9" s="88"/>
      <c r="M9" s="89"/>
      <c r="N9" s="12"/>
    </row>
    <row r="10" spans="1:15" s="29" customFormat="1">
      <c r="A10" s="42" t="s">
        <v>80</v>
      </c>
      <c r="B10" s="90" t="s">
        <v>6</v>
      </c>
      <c r="C10" s="33"/>
      <c r="D10" s="91">
        <v>127084</v>
      </c>
      <c r="E10" s="92">
        <v>81792754</v>
      </c>
      <c r="F10" s="93"/>
      <c r="G10" s="9"/>
      <c r="H10" s="9"/>
      <c r="I10" s="94" t="s">
        <v>80</v>
      </c>
      <c r="J10" s="95" t="s">
        <v>6</v>
      </c>
      <c r="K10" s="96"/>
      <c r="L10" s="97">
        <v>14464</v>
      </c>
      <c r="M10" s="98">
        <v>11581957</v>
      </c>
      <c r="N10" s="28"/>
    </row>
    <row r="11" spans="1:15" s="26" customFormat="1">
      <c r="A11" s="43"/>
      <c r="B11" s="99"/>
      <c r="C11" s="32"/>
      <c r="D11" s="100"/>
      <c r="E11" s="100"/>
      <c r="F11" s="13"/>
      <c r="G11" s="57"/>
      <c r="H11" s="57"/>
      <c r="I11" s="101"/>
      <c r="J11" s="102"/>
      <c r="K11" s="103"/>
      <c r="L11" s="103"/>
      <c r="M11" s="104"/>
      <c r="N11" s="25"/>
    </row>
    <row r="12" spans="1:15" s="26" customFormat="1">
      <c r="A12" s="43" t="s">
        <v>81</v>
      </c>
      <c r="B12" s="99" t="s">
        <v>7</v>
      </c>
      <c r="C12" s="32"/>
      <c r="D12" s="91">
        <v>41508</v>
      </c>
      <c r="E12" s="105">
        <v>33981901.5</v>
      </c>
      <c r="F12" s="106"/>
      <c r="G12" s="107"/>
      <c r="H12" s="57"/>
      <c r="I12" s="101" t="s">
        <v>81</v>
      </c>
      <c r="J12" s="102" t="s">
        <v>7</v>
      </c>
      <c r="K12" s="103"/>
      <c r="L12" s="91">
        <v>16061</v>
      </c>
      <c r="M12" s="105">
        <v>54466279.740000002</v>
      </c>
      <c r="N12" s="25">
        <v>5936691.4900000002</v>
      </c>
    </row>
    <row r="13" spans="1:15" s="26" customFormat="1">
      <c r="A13" s="43"/>
      <c r="B13" s="99"/>
      <c r="C13" s="32"/>
      <c r="D13" s="57"/>
      <c r="E13" s="108"/>
      <c r="F13" s="13"/>
      <c r="G13" s="57"/>
      <c r="H13" s="57"/>
      <c r="I13" s="101"/>
      <c r="J13" s="102"/>
      <c r="K13" s="103"/>
      <c r="L13" s="103"/>
      <c r="M13" s="104"/>
      <c r="N13" s="25"/>
    </row>
    <row r="14" spans="1:15" s="26" customFormat="1">
      <c r="A14" s="44" t="s">
        <v>8</v>
      </c>
      <c r="B14" s="99" t="s">
        <v>69</v>
      </c>
      <c r="C14" s="32"/>
      <c r="D14" s="109">
        <v>39272</v>
      </c>
      <c r="E14" s="110">
        <v>24560190</v>
      </c>
      <c r="F14" s="13"/>
      <c r="G14" s="57"/>
      <c r="H14" s="57"/>
      <c r="I14" s="111" t="s">
        <v>8</v>
      </c>
      <c r="J14" s="102" t="s">
        <v>69</v>
      </c>
      <c r="K14" s="103"/>
      <c r="L14" s="109">
        <v>3226</v>
      </c>
      <c r="M14" s="110">
        <v>5489547</v>
      </c>
      <c r="N14" s="25"/>
    </row>
    <row r="15" spans="1:15" s="26" customFormat="1">
      <c r="A15" s="44" t="s">
        <v>9</v>
      </c>
      <c r="B15" s="99" t="s">
        <v>50</v>
      </c>
      <c r="C15" s="32"/>
      <c r="D15" s="112">
        <v>18756</v>
      </c>
      <c r="E15" s="113"/>
      <c r="F15" s="13"/>
      <c r="G15" s="57"/>
      <c r="H15" s="57"/>
      <c r="I15" s="111" t="s">
        <v>9</v>
      </c>
      <c r="J15" s="102" t="s">
        <v>50</v>
      </c>
      <c r="K15" s="103"/>
      <c r="L15" s="73"/>
      <c r="M15" s="74"/>
      <c r="N15" s="25"/>
    </row>
    <row r="16" spans="1:15" s="26" customFormat="1">
      <c r="A16" s="44"/>
      <c r="B16" s="99"/>
      <c r="C16" s="32"/>
      <c r="D16" s="100"/>
      <c r="E16" s="108"/>
      <c r="F16" s="13"/>
      <c r="G16" s="57"/>
      <c r="H16" s="57"/>
      <c r="I16" s="111"/>
      <c r="J16" s="102"/>
      <c r="K16" s="103"/>
      <c r="L16" s="73"/>
      <c r="M16" s="74"/>
      <c r="N16" s="25"/>
    </row>
    <row r="17" spans="1:14" s="29" customFormat="1">
      <c r="A17" s="72" t="s">
        <v>10</v>
      </c>
      <c r="B17" s="90" t="s">
        <v>11</v>
      </c>
      <c r="C17" s="32"/>
      <c r="D17" s="114">
        <v>4167</v>
      </c>
      <c r="E17" s="92">
        <v>8597738.9900000002</v>
      </c>
      <c r="F17" s="93"/>
      <c r="G17" s="57"/>
      <c r="H17" s="9"/>
      <c r="I17" s="115" t="s">
        <v>10</v>
      </c>
      <c r="J17" s="95" t="s">
        <v>11</v>
      </c>
      <c r="K17" s="103"/>
      <c r="L17" s="116">
        <v>163</v>
      </c>
      <c r="M17" s="117">
        <v>400401.94</v>
      </c>
      <c r="N17" s="28"/>
    </row>
    <row r="18" spans="1:14" s="26" customFormat="1">
      <c r="A18" s="44" t="s">
        <v>12</v>
      </c>
      <c r="B18" s="99" t="s">
        <v>82</v>
      </c>
      <c r="C18" s="32"/>
      <c r="D18" s="114">
        <v>778</v>
      </c>
      <c r="E18" s="92">
        <v>1547429.75</v>
      </c>
      <c r="F18" s="13"/>
      <c r="G18" s="57"/>
      <c r="H18" s="57"/>
      <c r="I18" s="111" t="s">
        <v>12</v>
      </c>
      <c r="J18" s="102" t="s">
        <v>13</v>
      </c>
      <c r="K18" s="103"/>
      <c r="L18" s="118"/>
      <c r="M18" s="119"/>
      <c r="N18" s="25"/>
    </row>
    <row r="19" spans="1:14" s="26" customFormat="1">
      <c r="A19" s="44" t="s">
        <v>14</v>
      </c>
      <c r="B19" s="99" t="s">
        <v>77</v>
      </c>
      <c r="C19" s="32"/>
      <c r="D19" s="114">
        <v>0</v>
      </c>
      <c r="E19" s="92">
        <v>0</v>
      </c>
      <c r="F19" s="13"/>
      <c r="G19" s="57"/>
      <c r="H19" s="57"/>
      <c r="I19" s="111"/>
      <c r="J19" s="102"/>
      <c r="K19" s="103"/>
      <c r="L19" s="103"/>
      <c r="M19" s="104"/>
      <c r="N19" s="25"/>
    </row>
    <row r="20" spans="1:14" s="26" customFormat="1">
      <c r="A20" s="44" t="s">
        <v>15</v>
      </c>
      <c r="B20" s="99" t="s">
        <v>13</v>
      </c>
      <c r="C20" s="32"/>
      <c r="D20" s="114">
        <v>0</v>
      </c>
      <c r="E20" s="92">
        <v>0</v>
      </c>
      <c r="F20" s="13"/>
      <c r="G20" s="57"/>
      <c r="H20" s="57"/>
      <c r="I20" s="101" t="s">
        <v>16</v>
      </c>
      <c r="J20" s="102" t="s">
        <v>73</v>
      </c>
      <c r="K20" s="103"/>
      <c r="L20" s="116">
        <v>75</v>
      </c>
      <c r="M20" s="117">
        <v>84463.76</v>
      </c>
      <c r="N20" s="25"/>
    </row>
    <row r="21" spans="1:14" s="26" customFormat="1">
      <c r="A21" s="43" t="s">
        <v>83</v>
      </c>
      <c r="B21" s="99" t="s">
        <v>70</v>
      </c>
      <c r="C21" s="32"/>
      <c r="D21" s="114">
        <v>2531</v>
      </c>
      <c r="E21" s="92">
        <v>1237132.94</v>
      </c>
      <c r="F21" s="13"/>
      <c r="G21" s="57"/>
      <c r="H21" s="57"/>
      <c r="I21" s="101" t="s">
        <v>17</v>
      </c>
      <c r="J21" s="102" t="s">
        <v>72</v>
      </c>
      <c r="K21" s="103"/>
      <c r="L21" s="116">
        <v>36</v>
      </c>
      <c r="M21" s="117">
        <v>25249.18</v>
      </c>
      <c r="N21" s="25"/>
    </row>
    <row r="22" spans="1:14" s="26" customFormat="1">
      <c r="A22" s="43" t="s">
        <v>16</v>
      </c>
      <c r="B22" s="99" t="s">
        <v>71</v>
      </c>
      <c r="C22" s="32"/>
      <c r="D22" s="114">
        <v>0</v>
      </c>
      <c r="E22" s="92">
        <v>0</v>
      </c>
      <c r="F22" s="13"/>
      <c r="G22" s="57"/>
      <c r="H22" s="57"/>
      <c r="I22" s="101"/>
      <c r="J22" s="102"/>
      <c r="K22" s="103"/>
      <c r="L22" s="103"/>
      <c r="M22" s="104"/>
      <c r="N22" s="25"/>
    </row>
    <row r="23" spans="1:14" s="26" customFormat="1">
      <c r="A23" s="43" t="s">
        <v>17</v>
      </c>
      <c r="B23" s="99" t="s">
        <v>72</v>
      </c>
      <c r="C23" s="32"/>
      <c r="D23" s="114">
        <v>1722</v>
      </c>
      <c r="E23" s="92">
        <v>710296.36</v>
      </c>
      <c r="F23" s="13"/>
      <c r="G23" s="57"/>
      <c r="H23" s="57"/>
      <c r="I23" s="101" t="s">
        <v>18</v>
      </c>
      <c r="J23" s="102" t="s">
        <v>19</v>
      </c>
      <c r="K23" s="103"/>
      <c r="L23" s="120">
        <v>1160</v>
      </c>
      <c r="M23" s="121">
        <v>4668980.49</v>
      </c>
      <c r="N23" s="25"/>
    </row>
    <row r="24" spans="1:14" s="26" customFormat="1">
      <c r="A24" s="43"/>
      <c r="B24" s="99"/>
      <c r="C24" s="32"/>
      <c r="D24" s="100"/>
      <c r="E24" s="108"/>
      <c r="F24" s="13"/>
      <c r="G24" s="57"/>
      <c r="H24" s="57"/>
      <c r="I24" s="101" t="s">
        <v>20</v>
      </c>
      <c r="J24" s="102" t="s">
        <v>21</v>
      </c>
      <c r="K24" s="103"/>
      <c r="L24" s="122">
        <v>145</v>
      </c>
      <c r="M24" s="121">
        <v>368152.32999999996</v>
      </c>
      <c r="N24" s="25"/>
    </row>
    <row r="25" spans="1:14" s="26" customFormat="1">
      <c r="A25" s="43" t="s">
        <v>18</v>
      </c>
      <c r="B25" s="99" t="s">
        <v>19</v>
      </c>
      <c r="C25" s="32"/>
      <c r="D25" s="114">
        <v>43845</v>
      </c>
      <c r="E25" s="123">
        <v>37381596.309999995</v>
      </c>
      <c r="F25" s="13"/>
      <c r="G25" s="57"/>
      <c r="H25" s="57">
        <v>984573.80999999994</v>
      </c>
      <c r="I25" s="101" t="s">
        <v>22</v>
      </c>
      <c r="J25" s="102" t="s">
        <v>75</v>
      </c>
      <c r="K25" s="103"/>
      <c r="L25" s="122">
        <v>95</v>
      </c>
      <c r="M25" s="124">
        <v>254656.47</v>
      </c>
      <c r="N25" s="25"/>
    </row>
    <row r="26" spans="1:14" s="26" customFormat="1">
      <c r="A26" s="43" t="s">
        <v>20</v>
      </c>
      <c r="B26" s="99" t="s">
        <v>21</v>
      </c>
      <c r="C26" s="32"/>
      <c r="D26" s="109">
        <v>5265</v>
      </c>
      <c r="E26" s="110">
        <v>6949735.0399999991</v>
      </c>
      <c r="F26" s="13"/>
      <c r="G26" s="57"/>
      <c r="H26" s="57">
        <v>242727.25</v>
      </c>
      <c r="I26" s="101" t="s">
        <v>23</v>
      </c>
      <c r="J26" s="102" t="s">
        <v>74</v>
      </c>
      <c r="K26" s="103"/>
      <c r="L26" s="125">
        <v>212</v>
      </c>
      <c r="M26" s="124">
        <v>301906</v>
      </c>
      <c r="N26" s="25"/>
    </row>
    <row r="27" spans="1:14" s="26" customFormat="1">
      <c r="A27" s="43" t="s">
        <v>22</v>
      </c>
      <c r="B27" s="99" t="s">
        <v>75</v>
      </c>
      <c r="C27" s="32"/>
      <c r="D27" s="126">
        <v>1772</v>
      </c>
      <c r="E27" s="127">
        <v>1228763.8899999999</v>
      </c>
      <c r="F27" s="13"/>
      <c r="G27" s="57"/>
      <c r="H27" s="57">
        <v>39349.279999999999</v>
      </c>
      <c r="I27" s="101" t="s">
        <v>24</v>
      </c>
      <c r="J27" s="102" t="s">
        <v>25</v>
      </c>
      <c r="K27" s="103"/>
      <c r="L27" s="128">
        <v>34</v>
      </c>
      <c r="M27" s="129">
        <v>76490.880000000005</v>
      </c>
      <c r="N27" s="25"/>
    </row>
    <row r="28" spans="1:14" s="26" customFormat="1">
      <c r="A28" s="43" t="s">
        <v>23</v>
      </c>
      <c r="B28" s="99" t="s">
        <v>74</v>
      </c>
      <c r="C28" s="32"/>
      <c r="D28" s="109">
        <v>13544</v>
      </c>
      <c r="E28" s="110">
        <v>4669601</v>
      </c>
      <c r="F28" s="13"/>
      <c r="G28" s="57"/>
      <c r="H28" s="57"/>
      <c r="I28" s="94" t="s">
        <v>26</v>
      </c>
      <c r="J28" s="95" t="s">
        <v>27</v>
      </c>
      <c r="K28" s="96"/>
      <c r="L28" s="130">
        <v>1176</v>
      </c>
      <c r="M28" s="131">
        <v>4198025.4099999992</v>
      </c>
      <c r="N28" s="25"/>
    </row>
    <row r="29" spans="1:14" s="26" customFormat="1">
      <c r="A29" s="43" t="s">
        <v>24</v>
      </c>
      <c r="B29" s="99" t="s">
        <v>25</v>
      </c>
      <c r="C29" s="32"/>
      <c r="D29" s="109">
        <v>1176</v>
      </c>
      <c r="E29" s="127">
        <v>198741.69</v>
      </c>
      <c r="F29" s="13"/>
      <c r="G29" s="57"/>
      <c r="H29" s="132">
        <v>8163.39</v>
      </c>
      <c r="I29" s="101" t="s">
        <v>28</v>
      </c>
      <c r="J29" s="102" t="s">
        <v>84</v>
      </c>
      <c r="K29" s="103"/>
      <c r="L29" s="133">
        <v>0.91581632653061229</v>
      </c>
      <c r="M29" s="134">
        <v>0.91173099164256866</v>
      </c>
      <c r="N29" s="25"/>
    </row>
    <row r="30" spans="1:14" s="29" customFormat="1">
      <c r="A30" s="42" t="s">
        <v>26</v>
      </c>
      <c r="B30" s="90" t="s">
        <v>27</v>
      </c>
      <c r="C30" s="33"/>
      <c r="D30" s="114">
        <v>45292</v>
      </c>
      <c r="E30" s="92">
        <v>40299795.689999998</v>
      </c>
      <c r="F30" s="93"/>
      <c r="G30" s="9"/>
      <c r="H30" s="135">
        <v>1092182.55</v>
      </c>
      <c r="I30" s="94"/>
      <c r="J30" s="95"/>
      <c r="K30" s="96"/>
      <c r="L30" s="96"/>
      <c r="M30" s="136"/>
      <c r="N30" s="28"/>
    </row>
    <row r="31" spans="1:14" s="26" customFormat="1">
      <c r="A31" s="43" t="s">
        <v>28</v>
      </c>
      <c r="B31" s="99" t="s">
        <v>84</v>
      </c>
      <c r="C31" s="32"/>
      <c r="D31" s="137">
        <v>0.91888192175218586</v>
      </c>
      <c r="E31" s="138">
        <v>0.89211326321738993</v>
      </c>
      <c r="F31" s="13"/>
      <c r="G31" s="57"/>
      <c r="H31" s="57"/>
      <c r="I31" s="94" t="s">
        <v>29</v>
      </c>
      <c r="J31" s="95" t="s">
        <v>85</v>
      </c>
      <c r="K31" s="96"/>
      <c r="L31" s="97">
        <v>229</v>
      </c>
      <c r="M31" s="139">
        <v>681734.8899999999</v>
      </c>
      <c r="N31" s="25"/>
    </row>
    <row r="32" spans="1:14" s="26" customFormat="1">
      <c r="A32" s="43"/>
      <c r="B32" s="99"/>
      <c r="C32" s="32"/>
      <c r="D32" s="100"/>
      <c r="E32" s="140"/>
      <c r="F32" s="13"/>
      <c r="G32" s="57"/>
      <c r="H32" s="57"/>
      <c r="I32" s="101" t="s">
        <v>30</v>
      </c>
      <c r="J32" s="102" t="s">
        <v>86</v>
      </c>
      <c r="K32" s="103"/>
      <c r="L32" s="141" t="s">
        <v>78</v>
      </c>
      <c r="M32" s="142"/>
      <c r="N32" s="25"/>
    </row>
    <row r="33" spans="1:14" s="29" customFormat="1">
      <c r="A33" s="42" t="s">
        <v>29</v>
      </c>
      <c r="B33" s="90" t="s">
        <v>85</v>
      </c>
      <c r="C33" s="33"/>
      <c r="D33" s="114">
        <v>3352</v>
      </c>
      <c r="E33" s="98">
        <v>3004402.1200000006</v>
      </c>
      <c r="F33" s="93"/>
      <c r="G33" s="9"/>
      <c r="H33" s="9"/>
      <c r="I33" s="101" t="s">
        <v>31</v>
      </c>
      <c r="J33" s="102" t="s">
        <v>87</v>
      </c>
      <c r="K33" s="103"/>
      <c r="L33" s="125" t="s">
        <v>78</v>
      </c>
      <c r="M33" s="143" t="s">
        <v>78</v>
      </c>
      <c r="N33" s="28"/>
    </row>
    <row r="34" spans="1:14" s="26" customFormat="1">
      <c r="A34" s="43" t="s">
        <v>30</v>
      </c>
      <c r="B34" s="99" t="s">
        <v>86</v>
      </c>
      <c r="C34" s="32"/>
      <c r="D34" s="137" t="s">
        <v>78</v>
      </c>
      <c r="E34" s="144"/>
      <c r="F34" s="13"/>
      <c r="G34" s="57"/>
      <c r="H34" s="57"/>
      <c r="I34" s="101"/>
      <c r="J34" s="102"/>
      <c r="K34" s="103"/>
      <c r="L34" s="145"/>
      <c r="M34" s="146"/>
      <c r="N34" s="25"/>
    </row>
    <row r="35" spans="1:14" s="26" customFormat="1">
      <c r="A35" s="43" t="s">
        <v>31</v>
      </c>
      <c r="B35" s="99" t="s">
        <v>88</v>
      </c>
      <c r="C35" s="32"/>
      <c r="D35" s="109" t="s">
        <v>78</v>
      </c>
      <c r="E35" s="109" t="s">
        <v>78</v>
      </c>
      <c r="F35" s="13"/>
      <c r="G35" s="57"/>
      <c r="H35" s="57"/>
      <c r="I35" s="94" t="s">
        <v>89</v>
      </c>
      <c r="J35" s="95" t="s">
        <v>76</v>
      </c>
      <c r="K35" s="96"/>
      <c r="L35" s="97">
        <v>158114</v>
      </c>
      <c r="M35" s="147">
        <v>41269474</v>
      </c>
      <c r="N35" s="25"/>
    </row>
    <row r="36" spans="1:14" s="26" customFormat="1">
      <c r="A36" s="43"/>
      <c r="B36" s="99"/>
      <c r="C36" s="32"/>
      <c r="D36" s="100"/>
      <c r="E36" s="140"/>
      <c r="F36" s="13"/>
      <c r="G36" s="57"/>
      <c r="H36" s="57"/>
      <c r="I36" s="101"/>
      <c r="J36" s="102"/>
      <c r="K36" s="103"/>
      <c r="L36" s="145"/>
      <c r="M36" s="146"/>
      <c r="N36" s="25"/>
    </row>
    <row r="37" spans="1:14" s="29" customFormat="1">
      <c r="A37" s="42" t="s">
        <v>89</v>
      </c>
      <c r="B37" s="90" t="s">
        <v>32</v>
      </c>
      <c r="C37" s="33"/>
      <c r="D37" s="148">
        <v>1033119</v>
      </c>
      <c r="E37" s="149">
        <v>88734188</v>
      </c>
      <c r="F37" s="93"/>
      <c r="G37" s="9"/>
      <c r="H37" s="9"/>
      <c r="I37" s="101" t="s">
        <v>33</v>
      </c>
      <c r="J37" s="102" t="s">
        <v>34</v>
      </c>
      <c r="K37" s="103"/>
      <c r="L37" s="150">
        <v>138</v>
      </c>
      <c r="M37" s="151">
        <v>155510</v>
      </c>
      <c r="N37" s="28"/>
    </row>
    <row r="38" spans="1:14" s="26" customFormat="1">
      <c r="A38" s="43"/>
      <c r="B38" s="99"/>
      <c r="C38" s="32"/>
      <c r="D38" s="100"/>
      <c r="E38" s="140"/>
      <c r="F38" s="13"/>
      <c r="G38" s="57"/>
      <c r="H38" s="57"/>
      <c r="I38" s="101" t="s">
        <v>35</v>
      </c>
      <c r="J38" s="102" t="s">
        <v>36</v>
      </c>
      <c r="K38" s="103"/>
      <c r="L38" s="150">
        <v>812</v>
      </c>
      <c r="M38" s="152"/>
      <c r="N38" s="24"/>
    </row>
    <row r="39" spans="1:14" s="26" customFormat="1">
      <c r="A39" s="43" t="s">
        <v>33</v>
      </c>
      <c r="B39" s="99" t="s">
        <v>37</v>
      </c>
      <c r="C39" s="32"/>
      <c r="D39" s="114">
        <v>28</v>
      </c>
      <c r="E39" s="153">
        <v>30271</v>
      </c>
      <c r="F39" s="13"/>
      <c r="G39" s="57"/>
      <c r="H39" s="57"/>
      <c r="I39" s="101" t="s">
        <v>38</v>
      </c>
      <c r="J39" s="102" t="s">
        <v>39</v>
      </c>
      <c r="K39" s="103"/>
      <c r="L39" s="137">
        <f>L37/L38</f>
        <v>0.16995073891625614</v>
      </c>
      <c r="M39" s="152"/>
      <c r="N39" s="24"/>
    </row>
    <row r="40" spans="1:14" s="26" customFormat="1">
      <c r="A40" s="43" t="s">
        <v>35</v>
      </c>
      <c r="B40" s="99" t="s">
        <v>40</v>
      </c>
      <c r="C40" s="32"/>
      <c r="D40" s="137">
        <f>D39/D33</f>
        <v>8.3532219570405727E-3</v>
      </c>
      <c r="E40" s="137">
        <f>E39/E33</f>
        <v>1.0075548741790927E-2</v>
      </c>
      <c r="F40" s="154"/>
      <c r="G40" s="57"/>
      <c r="H40" s="57"/>
      <c r="I40" s="101" t="s">
        <v>41</v>
      </c>
      <c r="J40" s="102" t="s">
        <v>51</v>
      </c>
      <c r="K40" s="103"/>
      <c r="L40" s="125" t="s">
        <v>78</v>
      </c>
      <c r="M40" s="155"/>
      <c r="N40" s="24"/>
    </row>
    <row r="41" spans="1:14" s="26" customFormat="1">
      <c r="A41" s="43"/>
      <c r="B41" s="99"/>
      <c r="C41" s="32"/>
      <c r="D41" s="100"/>
      <c r="E41" s="108"/>
      <c r="F41" s="154"/>
      <c r="G41" s="57"/>
      <c r="H41" s="57"/>
      <c r="I41" s="101"/>
      <c r="J41" s="102"/>
      <c r="K41" s="103"/>
      <c r="L41" s="156"/>
      <c r="M41" s="157"/>
      <c r="N41" s="24"/>
    </row>
    <row r="42" spans="1:14" s="26" customFormat="1">
      <c r="A42" s="43" t="s">
        <v>42</v>
      </c>
      <c r="B42" s="99" t="s">
        <v>90</v>
      </c>
      <c r="C42" s="103"/>
      <c r="D42" s="148">
        <v>12184</v>
      </c>
      <c r="E42" s="149">
        <v>6496372.21</v>
      </c>
      <c r="F42" s="154"/>
      <c r="G42" s="57"/>
      <c r="H42" s="57"/>
      <c r="I42" s="101" t="s">
        <v>42</v>
      </c>
      <c r="J42" s="102" t="s">
        <v>43</v>
      </c>
      <c r="K42" s="103"/>
      <c r="L42" s="150">
        <v>2</v>
      </c>
      <c r="M42" s="158">
        <v>674</v>
      </c>
      <c r="N42" s="24"/>
    </row>
    <row r="43" spans="1:14" s="26" customFormat="1">
      <c r="A43" s="43" t="s">
        <v>44</v>
      </c>
      <c r="B43" s="99" t="s">
        <v>45</v>
      </c>
      <c r="C43" s="103"/>
      <c r="D43" s="148">
        <v>7368</v>
      </c>
      <c r="E43" s="149">
        <v>6690685</v>
      </c>
      <c r="F43" s="154"/>
      <c r="G43" s="57"/>
      <c r="H43" s="57"/>
      <c r="I43" s="101" t="s">
        <v>44</v>
      </c>
      <c r="J43" s="102" t="s">
        <v>46</v>
      </c>
      <c r="K43" s="103"/>
      <c r="L43" s="133">
        <f>L42/L31</f>
        <v>8.7336244541484712E-3</v>
      </c>
      <c r="M43" s="133">
        <f>M42/M31</f>
        <v>9.8865410863745022E-4</v>
      </c>
      <c r="N43" s="24"/>
    </row>
    <row r="44" spans="1:14" s="26" customFormat="1">
      <c r="A44" s="43" t="s">
        <v>47</v>
      </c>
      <c r="B44" s="99" t="s">
        <v>91</v>
      </c>
      <c r="C44" s="32"/>
      <c r="D44" s="109" t="s">
        <v>78</v>
      </c>
      <c r="E44" s="159" t="s">
        <v>78</v>
      </c>
      <c r="F44" s="154"/>
      <c r="G44" s="57"/>
      <c r="H44" s="57"/>
      <c r="I44" s="101"/>
      <c r="J44" s="102" t="s">
        <v>48</v>
      </c>
      <c r="K44" s="103"/>
      <c r="L44" s="103"/>
      <c r="M44" s="104"/>
      <c r="N44" s="24"/>
    </row>
    <row r="45" spans="1:14" s="26" customFormat="1" ht="13.5" thickBot="1">
      <c r="A45" s="43"/>
      <c r="B45" s="99"/>
      <c r="C45" s="32"/>
      <c r="D45" s="100"/>
      <c r="E45" s="108"/>
      <c r="F45" s="154"/>
      <c r="G45" s="57"/>
      <c r="H45" s="57"/>
      <c r="I45" s="160"/>
      <c r="J45" s="161"/>
      <c r="K45" s="162"/>
      <c r="L45" s="163"/>
      <c r="M45" s="164"/>
      <c r="N45" s="27"/>
    </row>
    <row r="46" spans="1:14" s="26" customFormat="1" ht="13.5" thickBot="1">
      <c r="A46" s="45" t="s">
        <v>92</v>
      </c>
      <c r="B46" s="31" t="s">
        <v>49</v>
      </c>
      <c r="C46" s="35"/>
      <c r="D46" s="165">
        <v>217</v>
      </c>
      <c r="E46" s="166">
        <v>70365</v>
      </c>
      <c r="F46" s="167"/>
      <c r="G46" s="57"/>
      <c r="H46" s="57"/>
      <c r="I46" s="19"/>
      <c r="J46" s="18"/>
      <c r="K46" s="168"/>
      <c r="L46" s="18"/>
      <c r="M46" s="21"/>
      <c r="N46" s="23"/>
    </row>
    <row r="47" spans="1:14">
      <c r="A47" s="19"/>
      <c r="B47" s="18"/>
      <c r="C47" s="18"/>
      <c r="D47" s="20"/>
      <c r="E47" s="21"/>
      <c r="F47" s="18"/>
    </row>
    <row r="48" spans="1:14" ht="15.75">
      <c r="A48" s="19"/>
      <c r="B48" s="22"/>
      <c r="C48" s="18"/>
      <c r="D48" s="20"/>
      <c r="E48" s="21"/>
      <c r="F48" s="18"/>
    </row>
    <row r="49" spans="1:14" ht="12.75" customHeight="1">
      <c r="A49" s="171" t="s">
        <v>93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</row>
    <row r="50" spans="1:14" ht="12.75" customHeight="1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</row>
    <row r="51" spans="1:14" ht="12.75" customHeight="1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</row>
    <row r="52" spans="1:14" ht="12.75" customHeight="1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</row>
    <row r="53" spans="1:14" ht="12.75" customHeight="1">
      <c r="A53" s="172"/>
      <c r="B53" s="172"/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</row>
    <row r="54" spans="1:14" ht="12.75" customHeight="1">
      <c r="A54" s="172"/>
      <c r="B54" s="172"/>
      <c r="C54" s="172"/>
      <c r="D54" s="172"/>
      <c r="E54" s="172"/>
      <c r="F54" s="172"/>
      <c r="G54" s="172"/>
      <c r="H54" s="172"/>
      <c r="I54" s="172"/>
      <c r="J54" s="172"/>
      <c r="K54" s="172"/>
      <c r="L54" s="172"/>
      <c r="M54" s="172"/>
      <c r="N54" s="172"/>
    </row>
    <row r="55" spans="1:14" ht="12.75" customHeight="1">
      <c r="A55" s="172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</row>
    <row r="56" spans="1:14" ht="12.75" customHeight="1">
      <c r="A56" s="172"/>
      <c r="B56" s="172"/>
      <c r="C56" s="172"/>
      <c r="D56" s="172"/>
      <c r="E56" s="172"/>
      <c r="F56" s="172"/>
      <c r="G56" s="172"/>
      <c r="H56" s="172"/>
      <c r="I56" s="172"/>
      <c r="J56" s="172"/>
      <c r="K56" s="172"/>
      <c r="L56" s="172"/>
      <c r="M56" s="172"/>
      <c r="N56" s="172"/>
    </row>
    <row r="57" spans="1:14" ht="12.75" customHeight="1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72"/>
      <c r="N57" s="172"/>
    </row>
    <row r="58" spans="1:14" ht="12.75" customHeight="1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72"/>
      <c r="N58" s="172"/>
    </row>
    <row r="59" spans="1:14" ht="12.75" customHeight="1">
      <c r="A59" s="172"/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</row>
    <row r="60" spans="1:14" ht="12.75" customHeight="1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</row>
  </sheetData>
  <customSheetViews>
    <customSheetView guid="{58704F0D-2399-41F4-8D72-A7C37D8B1011}" showPageBreaks="1" printArea="1" hiddenColumns="1" topLeftCell="A22">
      <selection activeCell="P24" sqref="P24"/>
      <pageMargins left="0.5" right="0.5" top="0.25" bottom="0.25" header="0.5" footer="0.5"/>
      <printOptions horizontalCentered="1"/>
      <pageSetup scale="65" orientation="landscape" r:id="rId1"/>
      <headerFooter alignWithMargins="0"/>
    </customSheetView>
    <customSheetView guid="{0E92F9D5-7C7C-49A7-BA82-D70BF509CECE}" scale="90" showPageBreaks="1" printArea="1" hiddenColumns="1" topLeftCell="A13">
      <selection activeCell="L27" sqref="L27:M27"/>
      <pageMargins left="0.5" right="0.5" top="0.25" bottom="0.25" header="0.5" footer="0.5"/>
      <printOptions horizontalCentered="1"/>
      <pageSetup scale="65" orientation="landscape" r:id="rId2"/>
      <headerFooter alignWithMargins="0"/>
    </customSheetView>
    <customSheetView guid="{53DF674B-8DA3-46E3-83FE-383A9D658DD5}" scale="75" showPageBreaks="1" printArea="1" hiddenColumns="1">
      <selection sqref="A1:N52"/>
      <pageMargins left="0.5" right="0.5" top="0.25" bottom="0.25" header="0.5" footer="0.5"/>
      <printOptions horizontalCentered="1"/>
      <pageSetup scale="65" orientation="landscape" r:id="rId3"/>
      <headerFooter alignWithMargins="0"/>
    </customSheetView>
    <customSheetView guid="{31D21251-4787-489A-AA7F-6FD29A5E9366}" showPageBreaks="1" printArea="1" hiddenColumns="1" topLeftCell="A11">
      <selection activeCell="L25" sqref="L25:M26"/>
      <pageMargins left="0.5" right="0.5" top="0.25" bottom="0.25" header="0.5" footer="0.5"/>
      <printOptions horizontalCentered="1"/>
      <pageSetup scale="65" orientation="landscape" r:id="rId4"/>
      <headerFooter alignWithMargins="0"/>
    </customSheetView>
  </customSheetViews>
  <mergeCells count="3">
    <mergeCell ref="A1:F1"/>
    <mergeCell ref="I1:N1"/>
    <mergeCell ref="A49:N60"/>
  </mergeCells>
  <phoneticPr fontId="0" type="noConversion"/>
  <printOptions horizontalCentered="1"/>
  <pageMargins left="0.5" right="0.5" top="0.25" bottom="0.25" header="0.5" footer="0.5"/>
  <pageSetup scale="65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125" workbookViewId="0">
      <selection activeCell="F8" sqref="F8"/>
    </sheetView>
  </sheetViews>
  <sheetFormatPr defaultRowHeight="12.75"/>
  <cols>
    <col min="1" max="1" width="20.7109375" customWidth="1"/>
    <col min="2" max="2" width="13.5703125" customWidth="1"/>
    <col min="3" max="3" width="13.7109375" bestFit="1" customWidth="1"/>
    <col min="4" max="4" width="13.42578125" customWidth="1"/>
    <col min="5" max="5" width="11.42578125" customWidth="1"/>
    <col min="6" max="7" width="12.7109375" customWidth="1"/>
    <col min="8" max="8" width="12.28515625" customWidth="1"/>
  </cols>
  <sheetData>
    <row r="1" spans="1:8" ht="15">
      <c r="A1" s="175" t="s">
        <v>63</v>
      </c>
      <c r="B1" s="175"/>
      <c r="C1" s="175"/>
      <c r="D1" s="175"/>
      <c r="E1" s="175"/>
      <c r="F1" s="175"/>
      <c r="G1" s="175"/>
      <c r="H1" s="176"/>
    </row>
    <row r="2" spans="1:8" ht="15">
      <c r="A2" s="175" t="s">
        <v>64</v>
      </c>
      <c r="B2" s="175"/>
      <c r="C2" s="175"/>
      <c r="D2" s="175"/>
      <c r="E2" s="175"/>
      <c r="F2" s="175"/>
      <c r="G2" s="175"/>
      <c r="H2" s="176"/>
    </row>
    <row r="3" spans="1:8" ht="15">
      <c r="A3" s="58"/>
      <c r="B3" s="58"/>
      <c r="C3" s="58"/>
      <c r="D3" s="58"/>
      <c r="E3" s="58"/>
      <c r="F3" s="58"/>
      <c r="G3" s="58"/>
      <c r="H3" s="58"/>
    </row>
    <row r="4" spans="1:8" ht="14.25">
      <c r="A4" s="177">
        <f>+Report!E4</f>
        <v>45139</v>
      </c>
      <c r="B4" s="178"/>
      <c r="C4" s="178"/>
      <c r="D4" s="178"/>
      <c r="E4" s="178"/>
      <c r="F4" s="178"/>
      <c r="G4" s="178"/>
      <c r="H4" s="178"/>
    </row>
    <row r="5" spans="1:8" ht="14.25">
      <c r="A5" s="59" t="s">
        <v>65</v>
      </c>
      <c r="B5" s="59"/>
      <c r="C5" s="59"/>
      <c r="D5" s="59"/>
      <c r="E5" s="59"/>
      <c r="F5" s="59"/>
      <c r="G5" s="59"/>
      <c r="H5" s="59"/>
    </row>
    <row r="6" spans="1:8" ht="15">
      <c r="A6" s="174" t="s">
        <v>66</v>
      </c>
      <c r="B6" s="174"/>
      <c r="C6" s="174"/>
      <c r="D6" s="174"/>
      <c r="E6" s="174"/>
      <c r="F6" s="174"/>
      <c r="G6" s="174"/>
      <c r="H6" s="174"/>
    </row>
    <row r="7" spans="1:8" ht="42.75">
      <c r="A7" s="60"/>
      <c r="B7" s="61" t="s">
        <v>55</v>
      </c>
      <c r="C7" s="62" t="s">
        <v>56</v>
      </c>
      <c r="D7" s="62" t="s">
        <v>57</v>
      </c>
      <c r="E7" s="62" t="s">
        <v>58</v>
      </c>
      <c r="F7" s="62" t="s">
        <v>59</v>
      </c>
      <c r="G7" s="62" t="s">
        <v>60</v>
      </c>
      <c r="H7" s="62" t="s">
        <v>61</v>
      </c>
    </row>
    <row r="8" spans="1:8" ht="15">
      <c r="A8" s="63" t="str">
        <f>+Report!B2</f>
        <v>NYSEG</v>
      </c>
      <c r="B8" s="64">
        <f>+Report!D37</f>
        <v>1033119</v>
      </c>
      <c r="C8" s="65">
        <f>+Report!D10</f>
        <v>127084</v>
      </c>
      <c r="D8" s="64">
        <f>+Report!D12</f>
        <v>41508</v>
      </c>
      <c r="E8" s="65">
        <f>+Report!D17</f>
        <v>4167</v>
      </c>
      <c r="F8" s="66">
        <f>E8/B8</f>
        <v>4.0334172539659031E-3</v>
      </c>
      <c r="G8" s="65">
        <f>+Report!D25</f>
        <v>43845</v>
      </c>
      <c r="H8" s="64">
        <f>+Report!D33</f>
        <v>3352</v>
      </c>
    </row>
    <row r="9" spans="1:8" ht="14.25">
      <c r="A9" s="56"/>
      <c r="B9" s="56"/>
      <c r="C9" s="56"/>
      <c r="D9" s="56"/>
      <c r="E9" s="56"/>
      <c r="F9" s="56"/>
      <c r="G9" s="56"/>
      <c r="H9" s="56"/>
    </row>
    <row r="10" spans="1:8" ht="14.25">
      <c r="A10" s="56"/>
      <c r="B10" s="56"/>
      <c r="C10" s="56"/>
      <c r="D10" s="56"/>
      <c r="E10" s="56"/>
      <c r="F10" s="56"/>
      <c r="G10" s="56"/>
      <c r="H10" s="56"/>
    </row>
    <row r="11" spans="1:8" ht="14.25">
      <c r="A11" s="56"/>
      <c r="B11" s="56"/>
      <c r="C11" s="56"/>
      <c r="D11" s="56"/>
      <c r="E11" s="56"/>
      <c r="F11" s="56"/>
      <c r="G11" s="56"/>
      <c r="H11" s="56"/>
    </row>
    <row r="12" spans="1:8" ht="14.25">
      <c r="A12" s="56"/>
      <c r="B12" s="56"/>
      <c r="C12" s="56"/>
      <c r="D12" s="56"/>
      <c r="E12" s="56"/>
      <c r="F12" s="56"/>
      <c r="G12" s="56"/>
      <c r="H12" s="56"/>
    </row>
    <row r="13" spans="1:8" ht="14.25">
      <c r="A13" s="56"/>
      <c r="B13" s="56"/>
      <c r="C13" s="56"/>
      <c r="D13" s="56"/>
      <c r="E13" s="56"/>
      <c r="F13" s="56"/>
      <c r="G13" s="56"/>
      <c r="H13" s="56"/>
    </row>
    <row r="14" spans="1:8" ht="15">
      <c r="A14" s="174" t="s">
        <v>67</v>
      </c>
      <c r="B14" s="174"/>
      <c r="C14" s="174"/>
      <c r="D14" s="174"/>
      <c r="E14" s="174"/>
      <c r="F14" s="174"/>
      <c r="G14" s="174"/>
      <c r="H14" s="174"/>
    </row>
    <row r="15" spans="1:8" ht="42.75">
      <c r="A15" s="67"/>
      <c r="B15" s="62" t="s">
        <v>32</v>
      </c>
      <c r="C15" s="62" t="s">
        <v>56</v>
      </c>
      <c r="D15" s="62" t="s">
        <v>57</v>
      </c>
      <c r="E15" s="62" t="s">
        <v>58</v>
      </c>
      <c r="F15" s="62" t="s">
        <v>62</v>
      </c>
      <c r="G15" s="62" t="s">
        <v>60</v>
      </c>
      <c r="H15" s="62" t="s">
        <v>61</v>
      </c>
    </row>
    <row r="16" spans="1:8" ht="15">
      <c r="A16" s="68" t="str">
        <f>+Report!B2</f>
        <v>NYSEG</v>
      </c>
      <c r="B16" s="69">
        <f>+Report!E37</f>
        <v>88734188</v>
      </c>
      <c r="C16" s="70">
        <f>+Report!E10</f>
        <v>81792754</v>
      </c>
      <c r="D16" s="69">
        <f>+Report!E12</f>
        <v>33981901.5</v>
      </c>
      <c r="E16" s="70">
        <f>+Report!E17</f>
        <v>8597738.9900000002</v>
      </c>
      <c r="F16" s="71">
        <f>B16/B8</f>
        <v>85.889610006204506</v>
      </c>
      <c r="G16" s="70">
        <f>+Report!E25</f>
        <v>37381596.309999995</v>
      </c>
      <c r="H16" s="69">
        <f>+Report!E33</f>
        <v>3004402.1200000006</v>
      </c>
    </row>
  </sheetData>
  <sheetProtection sheet="1" objects="1" scenarios="1"/>
  <customSheetViews>
    <customSheetView guid="{58704F0D-2399-41F4-8D72-A7C37D8B1011}" scale="125">
      <selection activeCell="F16" sqref="F16"/>
      <pageMargins left="0.75" right="0.75" top="1" bottom="1" header="0.5" footer="0.5"/>
      <pageSetup orientation="landscape" r:id="rId1"/>
      <headerFooter alignWithMargins="0"/>
    </customSheetView>
    <customSheetView guid="{0E92F9D5-7C7C-49A7-BA82-D70BF509CECE}" scale="125">
      <selection activeCell="L7" sqref="L7"/>
      <pageMargins left="0.75" right="0.75" top="1" bottom="1" header="0.5" footer="0.5"/>
      <pageSetup orientation="landscape" r:id="rId2"/>
      <headerFooter alignWithMargins="0"/>
    </customSheetView>
    <customSheetView guid="{53DF674B-8DA3-46E3-83FE-383A9D658DD5}" scale="125" showPageBreaks="1">
      <selection sqref="A1:H17"/>
      <pageMargins left="0.75" right="0.75" top="1" bottom="1" header="0.5" footer="0.5"/>
      <pageSetup orientation="landscape" r:id="rId3"/>
      <headerFooter alignWithMargins="0"/>
    </customSheetView>
    <customSheetView guid="{31D21251-4787-489A-AA7F-6FD29A5E9366}" scale="125" showPageBreaks="1">
      <selection activeCell="L7" sqref="L7"/>
      <pageMargins left="0.75" right="0.75" top="1" bottom="1" header="0.5" footer="0.5"/>
      <pageSetup orientation="landscape" r:id="rId4"/>
      <headerFooter alignWithMargins="0"/>
    </customSheetView>
  </customSheetViews>
  <mergeCells count="5">
    <mergeCell ref="A14:H14"/>
    <mergeCell ref="A1:H1"/>
    <mergeCell ref="A2:H2"/>
    <mergeCell ref="A4:H4"/>
    <mergeCell ref="A6:H6"/>
  </mergeCells>
  <phoneticPr fontId="22" type="noConversion"/>
  <pageMargins left="0.75" right="0.75" top="1" bottom="1" header="0.5" footer="0.5"/>
  <pageSetup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workbookViewId="0">
      <selection sqref="A1:J14"/>
    </sheetView>
  </sheetViews>
  <sheetFormatPr defaultRowHeight="12.75"/>
  <cols>
    <col min="1" max="1" width="14.42578125" bestFit="1" customWidth="1"/>
    <col min="3" max="3" width="11.140625" bestFit="1" customWidth="1"/>
    <col min="4" max="5" width="12.140625" bestFit="1" customWidth="1"/>
    <col min="6" max="6" width="11.140625" bestFit="1" customWidth="1"/>
    <col min="7" max="7" width="10.140625" bestFit="1" customWidth="1"/>
    <col min="8" max="8" width="11.140625" bestFit="1" customWidth="1"/>
    <col min="9" max="9" width="12.140625" bestFit="1" customWidth="1"/>
  </cols>
  <sheetData>
    <row r="1" spans="1:9">
      <c r="A1" s="57"/>
      <c r="I1" s="57"/>
    </row>
    <row r="2" spans="1:9">
      <c r="A2" s="57"/>
      <c r="C2" s="6"/>
      <c r="D2" s="6"/>
      <c r="E2" s="6"/>
      <c r="F2" s="6"/>
      <c r="G2" s="6"/>
      <c r="H2" s="6"/>
      <c r="I2" s="6"/>
    </row>
    <row r="3" spans="1:9">
      <c r="A3" s="57"/>
      <c r="C3" s="7"/>
      <c r="D3" s="7"/>
      <c r="E3" s="7"/>
      <c r="F3" s="7"/>
      <c r="G3" s="7"/>
      <c r="H3" s="7"/>
      <c r="I3" s="7"/>
    </row>
    <row r="5" spans="1:9">
      <c r="A5" s="57"/>
    </row>
    <row r="6" spans="1:9">
      <c r="A6" s="57"/>
    </row>
    <row r="7" spans="1:9">
      <c r="A7" s="57"/>
      <c r="C7" s="7"/>
      <c r="D7" s="7"/>
      <c r="E7" s="7"/>
      <c r="F7" s="7"/>
      <c r="G7" s="7"/>
      <c r="H7" s="7"/>
      <c r="I7" s="7"/>
    </row>
    <row r="8" spans="1:9">
      <c r="A8" s="57"/>
    </row>
    <row r="9" spans="1:9">
      <c r="A9" s="57"/>
    </row>
    <row r="11" spans="1:9">
      <c r="A11" s="57"/>
    </row>
    <row r="12" spans="1:9">
      <c r="I12" s="6"/>
    </row>
    <row r="13" spans="1:9">
      <c r="A13" s="57"/>
      <c r="I13" s="7"/>
    </row>
  </sheetData>
  <customSheetViews>
    <customSheetView guid="{58704F0D-2399-41F4-8D72-A7C37D8B1011}" state="hidden">
      <selection sqref="A1:J14"/>
      <pageMargins left="0.7" right="0.7" top="0.75" bottom="0.75" header="0.3" footer="0.3"/>
      <pageSetup orientation="portrait" r:id="rId1"/>
    </customSheetView>
    <customSheetView guid="{0E92F9D5-7C7C-49A7-BA82-D70BF509CECE}" state="hidden">
      <selection sqref="A1:J14"/>
      <pageMargins left="0.7" right="0.7" top="0.75" bottom="0.75" header="0.3" footer="0.3"/>
      <pageSetup orientation="portrait" r:id="rId2"/>
    </customSheetView>
    <customSheetView guid="{31D21251-4787-489A-AA7F-6FD29A5E9366}" state="hidden">
      <selection sqref="A1:J14"/>
      <pageMargins left="0.7" right="0.7" top="0.75" bottom="0.75" header="0.3" footer="0.3"/>
      <pageSetup orientation="portrait" r:id="rId3"/>
    </customSheetView>
  </customSheetView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Transfer Data</vt:lpstr>
      <vt:lpstr>Sheet1</vt:lpstr>
      <vt:lpstr>Report!Print_Area</vt:lpstr>
    </vt:vector>
  </TitlesOfParts>
  <Company>KeySpan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KeySpan Energy</dc:creator>
  <cp:lastModifiedBy>Buyck, Kaytlynn</cp:lastModifiedBy>
  <cp:lastPrinted>2021-05-14T13:18:09Z</cp:lastPrinted>
  <dcterms:created xsi:type="dcterms:W3CDTF">2003-12-18T19:29:08Z</dcterms:created>
  <dcterms:modified xsi:type="dcterms:W3CDTF">2023-09-13T13:37:45Z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90586b-6766-439a-826f-fa6da183971c_Enabled">
    <vt:lpwstr>true</vt:lpwstr>
  </property>
  <property fmtid="{D5CDD505-2E9C-101B-9397-08002B2CF9AE}" pid="3" name="MSIP_Label_6490586b-6766-439a-826f-fa6da183971c_SetDate">
    <vt:lpwstr>2020-02-21T15:35:06Z</vt:lpwstr>
  </property>
  <property fmtid="{D5CDD505-2E9C-101B-9397-08002B2CF9AE}" pid="4" name="MSIP_Label_6490586b-6766-439a-826f-fa6da183971c_Method">
    <vt:lpwstr>Standard</vt:lpwstr>
  </property>
  <property fmtid="{D5CDD505-2E9C-101B-9397-08002B2CF9AE}" pid="5" name="MSIP_Label_6490586b-6766-439a-826f-fa6da183971c_Name">
    <vt:lpwstr>General</vt:lpwstr>
  </property>
  <property fmtid="{D5CDD505-2E9C-101B-9397-08002B2CF9AE}" pid="6" name="MSIP_Label_6490586b-6766-439a-826f-fa6da183971c_SiteId">
    <vt:lpwstr>e9aef9b7-25ca-4518-a881-33e546773136</vt:lpwstr>
  </property>
  <property fmtid="{D5CDD505-2E9C-101B-9397-08002B2CF9AE}" pid="7" name="MSIP_Label_6490586b-6766-439a-826f-fa6da183971c_ActionId">
    <vt:lpwstr>bf44559d-4e3b-4cc7-b327-000091f42c7c</vt:lpwstr>
  </property>
  <property fmtid="{D5CDD505-2E9C-101B-9397-08002B2CF9AE}" pid="8" name="MSIP_Label_6490586b-6766-439a-826f-fa6da183971c_ContentBits">
    <vt:lpwstr>0</vt:lpwstr>
  </property>
  <property fmtid="{D5CDD505-2E9C-101B-9397-08002B2CF9AE}" pid="9" name="MSIP_Label_624b1752-a977-4927-b9e6-e48a43684aee_Enabled">
    <vt:lpwstr>true</vt:lpwstr>
  </property>
  <property fmtid="{D5CDD505-2E9C-101B-9397-08002B2CF9AE}" pid="10" name="MSIP_Label_624b1752-a977-4927-b9e6-e48a43684aee_SetDate">
    <vt:lpwstr>2023-09-13T13:37:40Z</vt:lpwstr>
  </property>
  <property fmtid="{D5CDD505-2E9C-101B-9397-08002B2CF9AE}" pid="11" name="MSIP_Label_624b1752-a977-4927-b9e6-e48a43684aee_Method">
    <vt:lpwstr>Privileged</vt:lpwstr>
  </property>
  <property fmtid="{D5CDD505-2E9C-101B-9397-08002B2CF9AE}" pid="12" name="MSIP_Label_624b1752-a977-4927-b9e6-e48a43684aee_Name">
    <vt:lpwstr>Public</vt:lpwstr>
  </property>
  <property fmtid="{D5CDD505-2E9C-101B-9397-08002B2CF9AE}" pid="13" name="MSIP_Label_624b1752-a977-4927-b9e6-e48a43684aee_SiteId">
    <vt:lpwstr>031a09bc-a2bf-44df-888e-4e09355b7a24</vt:lpwstr>
  </property>
  <property fmtid="{D5CDD505-2E9C-101B-9397-08002B2CF9AE}" pid="14" name="MSIP_Label_624b1752-a977-4927-b9e6-e48a43684aee_ActionId">
    <vt:lpwstr>5ae8d331-fc65-4aec-9ff3-df9cafc2bf0c</vt:lpwstr>
  </property>
  <property fmtid="{D5CDD505-2E9C-101B-9397-08002B2CF9AE}" pid="15" name="MSIP_Label_624b1752-a977-4927-b9e6-e48a43684aee_ContentBits">
    <vt:lpwstr>0</vt:lpwstr>
  </property>
</Properties>
</file>